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6.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Override PartName="/_xmlsignatures/sig16.xml" ContentType="application/vnd.openxmlformats-package.digital-signature-xmlsignature+xml"/>
  <Override PartName="/_xmlsignatures/sig17.xml" ContentType="application/vnd.openxmlformats-package.digital-signature-xmlsignature+xml"/>
  <Override PartName="/_xmlsignatures/sig18.xml" ContentType="application/vnd.openxmlformats-package.digital-signature-xmlsignature+xml"/>
  <Override PartName="/_xmlsignatures/sig19.xml" ContentType="application/vnd.openxmlformats-package.digital-signature-xmlsignature+xml"/>
  <Override PartName="/_xmlsignatures/sig20.xml" ContentType="application/vnd.openxmlformats-package.digital-signature-xmlsignature+xml"/>
  <Override PartName="/_xmlsignatures/sig21.xml" ContentType="application/vnd.openxmlformats-package.digital-signature-xmlsignature+xml"/>
  <Override PartName="/_xmlsignatures/sig22.xml" ContentType="application/vnd.openxmlformats-package.digital-signature-xmlsignature+xml"/>
  <Override PartName="/_xmlsignatures/sig23.xml" ContentType="application/vnd.openxmlformats-package.digital-signature-xmlsignature+xml"/>
  <Override PartName="/_xmlsignatures/sig24.xml" ContentType="application/vnd.openxmlformats-package.digital-signature-xmlsignature+xml"/>
  <Override PartName="/_xmlsignatures/sig25.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hidePivotFieldList="1" defaultThemeVersion="124226"/>
  <mc:AlternateContent xmlns:mc="http://schemas.openxmlformats.org/markup-compatibility/2006">
    <mc:Choice Requires="x15">
      <x15ac:absPath xmlns:x15ac="http://schemas.microsoft.com/office/spreadsheetml/2010/11/ac" url="\\172.22.51.15\fmvv\InterEmpresas\Documentos Interempresas\UENO CASA DE BOLSA\CONTABILIDAD\SIV\2024\12\Versiones Finales\"/>
    </mc:Choice>
  </mc:AlternateContent>
  <xr:revisionPtr revIDLastSave="0" documentId="13_ncr:201_{DB707A07-174A-4400-8D24-7A6D36F0FA8E}" xr6:coauthVersionLast="47" xr6:coauthVersionMax="47" xr10:uidLastSave="{00000000-0000-0000-0000-000000000000}"/>
  <bookViews>
    <workbookView xWindow="-108" yWindow="-108" windowWidth="23256" windowHeight="12456" tabRatio="771" firstSheet="1" activeTab="1" xr2:uid="{00000000-000D-0000-FFFF-FFFF00000000}"/>
  </bookViews>
  <sheets>
    <sheet name="Analitico" sheetId="14" state="hidden" r:id="rId1"/>
    <sheet name="INFORMACION GENERAL" sheetId="19" r:id="rId2"/>
    <sheet name="BALANCE" sheetId="6" r:id="rId3"/>
    <sheet name="RESULTADO" sheetId="10" r:id="rId4"/>
    <sheet name="FLUJO CNV" sheetId="23" state="hidden" r:id="rId5"/>
    <sheet name="ESTADO DE VARIACION DE PATR" sheetId="16" state="hidden" r:id="rId6"/>
    <sheet name="NOTAS A LOS ESTADOS CONTABL" sheetId="17" r:id="rId7"/>
    <sheet name="NOTA 5 A-Z " sheetId="18" r:id="rId8"/>
  </sheets>
  <externalReferences>
    <externalReference r:id="rId9"/>
    <externalReference r:id="rId10"/>
  </externalReferences>
  <definedNames>
    <definedName name="\a">#REF!</definedName>
    <definedName name="_____DAT23">#REF!</definedName>
    <definedName name="_____DAT24">#REF!</definedName>
    <definedName name="____DAT23">#REF!</definedName>
    <definedName name="____DAT24">#REF!</definedName>
    <definedName name="___DAT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2">#REF!</definedName>
    <definedName name="___DAT23">#REF!</definedName>
    <definedName name="___DAT24">#REF!</definedName>
    <definedName name="___DAT3">#REF!</definedName>
    <definedName name="___DAT4">#REF!</definedName>
    <definedName name="___DAT5">#REF!</definedName>
    <definedName name="___DAT6">#REF!</definedName>
    <definedName name="___DAT7">#REF!</definedName>
    <definedName name="___DAT8">#REF!</definedName>
    <definedName name="__DAT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2">#REF!</definedName>
    <definedName name="__DAT23">#REF!</definedName>
    <definedName name="__DAT24">#REF!</definedName>
    <definedName name="__DAT3">#REF!</definedName>
    <definedName name="__DAT4">#REF!</definedName>
    <definedName name="__DAT5">#REF!</definedName>
    <definedName name="__DAT6">#REF!</definedName>
    <definedName name="__DAT7">#REF!</definedName>
    <definedName name="__DAT8">#REF!</definedName>
    <definedName name="__RSE1">#REF!</definedName>
    <definedName name="__RSE2">#REF!</definedName>
    <definedName name="_DAT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2">#REF!</definedName>
    <definedName name="_DAT23">#REF!</definedName>
    <definedName name="_DAT24">#REF!</definedName>
    <definedName name="_DAT3">#REF!</definedName>
    <definedName name="_DAT4">#REF!</definedName>
    <definedName name="_DAT5">#REF!</definedName>
    <definedName name="_DAT6">#REF!</definedName>
    <definedName name="_DAT7">#REF!</definedName>
    <definedName name="_DAT8">#REF!</definedName>
    <definedName name="_xlnm._FilterDatabase" localSheetId="0" hidden="1">Analitico!$A$4:$G$247</definedName>
    <definedName name="_xlnm._FilterDatabase" localSheetId="2" hidden="1">BALANCE!$B$9:$C$86</definedName>
    <definedName name="_xlnm._FilterDatabase" localSheetId="3" hidden="1">RESULTADO!$B$10:$C$89</definedName>
    <definedName name="_Key1" hidden="1">#REF!</definedName>
    <definedName name="_Key2" hidden="1">#REF!</definedName>
    <definedName name="_Order1" hidden="1">255</definedName>
    <definedName name="_Order2" hidden="1">255</definedName>
    <definedName name="_Parse_In" hidden="1">#REF!</definedName>
    <definedName name="_Parse_Out" hidden="1">#REF!</definedName>
    <definedName name="_RSE1">#REF!</definedName>
    <definedName name="_RSE2">#REF!</definedName>
    <definedName name="_TPy530231">#REF!</definedName>
    <definedName name="a" hidden="1">{#N/A,#N/A,FALSE,"Aging Summary";#N/A,#N/A,FALSE,"Ratio Analysis";#N/A,#N/A,FALSE,"Test 120 Day Accts";#N/A,#N/A,FALSE,"Tickmarks"}</definedName>
    <definedName name="A_impresión_IM">#REF!</definedName>
    <definedName name="aakdkadk" hidden="1">#REF!</definedName>
    <definedName name="Acceso_Ganado">#REF!</definedName>
    <definedName name="acctascomb">#REF!</definedName>
    <definedName name="acctashold1">#REF!</definedName>
    <definedName name="acctashold2">#REF!</definedName>
    <definedName name="acctasnorte">#REF!</definedName>
    <definedName name="acctassur">#REF!</definedName>
    <definedName name="ADV_PROM">#REF!</definedName>
    <definedName name="APSUMMARY">#REF!</definedName>
    <definedName name="AR_Balance">#REF!</definedName>
    <definedName name="ARA_Threshold">#REF!</definedName>
    <definedName name="_xlnm.Print_Area" localSheetId="2">BALANCE!$A$1:$D$101</definedName>
    <definedName name="_xlnm.Print_Area" localSheetId="1">'INFORMACION GENERAL'!$A$1:$L$90</definedName>
    <definedName name="_xlnm.Print_Area" localSheetId="7">'NOTA 5 A-Z '!$A$1:$L$380</definedName>
    <definedName name="_xlnm.Print_Area" localSheetId="6">'NOTAS A LOS ESTADOS CONTABL'!$B$1:$H$66</definedName>
    <definedName name="_xlnm.Print_Area" localSheetId="3">RESULTADO!$A$1:$B$96</definedName>
    <definedName name="Area_de_impresión2">#REF!</definedName>
    <definedName name="Area_de_impresión3">#REF!</definedName>
    <definedName name="ARGENTINA">#REF!</definedName>
    <definedName name="ARP_Threshold">#REF!</definedName>
    <definedName name="Array">#REF!</definedName>
    <definedName name="AS2DocOpenMode" hidden="1">"AS2DocumentEdit"</definedName>
    <definedName name="AS2HasNoAutoHeaderFooter" hidden="1">" "</definedName>
    <definedName name="AS2ReportLS" hidden="1">1</definedName>
    <definedName name="AS2StaticLS" hidden="1">#REF!</definedName>
    <definedName name="AS2SyncStepLS" hidden="1">0</definedName>
    <definedName name="AS2TickmarkLS" hidden="1">#REF!</definedName>
    <definedName name="AS2VersionLS" hidden="1">300</definedName>
    <definedName name="assssssssssssssssssssssssssssssssssssssssss" hidden="1">#REF!</definedName>
    <definedName name="B">#REF!</definedName>
    <definedName name="_xlnm.Database">#REF!</definedName>
    <definedName name="basemeta">#REF!</definedName>
    <definedName name="basenueva">#REF!</definedName>
    <definedName name="BB">#REF!</definedName>
    <definedName name="BCDE" hidden="1">{#N/A,#N/A,FALSE,"Aging Summary";#N/A,#N/A,FALSE,"Ratio Analysis";#N/A,#N/A,FALSE,"Test 120 Day Accts";#N/A,#N/A,FALSE,"Tickmarks"}</definedName>
    <definedName name="BG_Del" hidden="1">15</definedName>
    <definedName name="BG_Ins" hidden="1">4</definedName>
    <definedName name="BG_Mod" hidden="1">6</definedName>
    <definedName name="BIHSIEJFIUDHFSKFVHJSF" hidden="1">#REF!</definedName>
    <definedName name="bjhgugydrfshdxhcfi" hidden="1">#REF!</definedName>
    <definedName name="BRASIL">#REF!</definedName>
    <definedName name="bsusocomb1">#REF!</definedName>
    <definedName name="bsusonorte1">#REF!</definedName>
    <definedName name="bsusosur1">#REF!</definedName>
    <definedName name="BuiltIn_Print_Area">#REF!</definedName>
    <definedName name="BuiltIn_Print_Area___0___0___0___0___0">#REF!</definedName>
    <definedName name="BuiltIn_Print_Area___0___0___0___0___0___0___0___0">#REF!</definedName>
    <definedName name="canal">#REF!</definedName>
    <definedName name="Capitali">#REF!</definedName>
    <definedName name="CBA">#REF!</definedName>
    <definedName name="CC">#REF!</definedName>
    <definedName name="cdrogtos">#REF!</definedName>
    <definedName name="cdrogtoscomb">#REF!</definedName>
    <definedName name="cdrogtoshold">#REF!</definedName>
    <definedName name="CdroGtosHYP">#REF!</definedName>
    <definedName name="cdrogtosnorte">#REF!</definedName>
    <definedName name="CdroGtosSAP">#REF!</definedName>
    <definedName name="cdrogtossur">#REF!</definedName>
    <definedName name="cgp">#REF!</definedName>
    <definedName name="chart1">#REF!</definedName>
    <definedName name="cliente">#REF!</definedName>
    <definedName name="cliente2">#REF!</definedName>
    <definedName name="Clientes">#REF!</definedName>
    <definedName name="Clients_Population_Total">#REF!</definedName>
    <definedName name="cndsuuuuuuuuuuuuuuuuuuuuuuuuuuuuuuuuuuuuuuuuuuuuuuuuuuuuu" hidden="1">#REF!</definedName>
    <definedName name="co">#REF!</definedName>
    <definedName name="COMPAÑIAS">#REF!</definedName>
    <definedName name="Compilacion">#REF!</definedName>
    <definedName name="complacu">#REF!</definedName>
    <definedName name="complemes">#REF!</definedName>
    <definedName name="Computed_Sample_Population_Total">#REF!</definedName>
    <definedName name="COST_MP">#REF!</definedName>
    <definedName name="crin0010">#REF!</definedName>
    <definedName name="Customer">#REF!</definedName>
    <definedName name="customerld">#REF!</definedName>
    <definedName name="CustomerPCS">#REF!</definedName>
    <definedName name="CY_Administration">#REF!</definedName>
    <definedName name="CY_Disc_mnth">#REF!</definedName>
    <definedName name="CY_Disc_pd">#REF!</definedName>
    <definedName name="CY_Discounts">#REF!</definedName>
    <definedName name="CY_Intangible_Assets">#REF!</definedName>
    <definedName name="CY_LIABIL_EQUITY">#REF!</definedName>
    <definedName name="CY_Marketable_Sec">#REF!</definedName>
    <definedName name="CY_NET_PROFIT">#REF!</definedName>
    <definedName name="CY_Operating_Income">#REF!</definedName>
    <definedName name="CY_Other">#REF!</definedName>
    <definedName name="CY_Other_Curr_Assets">#REF!</definedName>
    <definedName name="CY_Other_LT_Assets">#REF!</definedName>
    <definedName name="CY_Other_LT_Liabilities">#REF!</definedName>
    <definedName name="CY_Preferred_Stock">#REF!</definedName>
    <definedName name="CY_Ret_mnth">#REF!</definedName>
    <definedName name="CY_Ret_pd">#REF!</definedName>
    <definedName name="CY_Retained_Earnings">#REF!</definedName>
    <definedName name="CY_Returns">#REF!</definedName>
    <definedName name="CY_Selling">#REF!</definedName>
    <definedName name="CY_Tangible_Assets">#REF!</definedName>
    <definedName name="da" hidden="1">{#N/A,#N/A,FALSE,"Aging Summary";#N/A,#N/A,FALSE,"Ratio Analysis";#N/A,#N/A,FALSE,"Test 120 Day Accts";#N/A,#N/A,FALSE,"Tickmarks"}</definedName>
    <definedName name="DAFDFAD" hidden="1">{#N/A,#N/A,FALSE,"VOL"}</definedName>
    <definedName name="DASA">#REF!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2">#REF!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os">#REF!</definedName>
    <definedName name="DDD">#REF!</definedName>
    <definedName name="Definición">#REF!</definedName>
    <definedName name="desc">#REF!</definedName>
    <definedName name="detaacu">#REF!</definedName>
    <definedName name="detames">#REF!</definedName>
    <definedName name="dgh">#REF!</definedName>
    <definedName name="Diferencias_de_redondeo">#REF!</definedName>
    <definedName name="Disagg_AR_Balance">#REF!</definedName>
    <definedName name="Disaggregations_SRD">#REF!</definedName>
    <definedName name="Disc_Allowance">#REF!</definedName>
    <definedName name="Dist">#REF!</definedName>
    <definedName name="distribuidores">#REF!</definedName>
    <definedName name="Dollar_Threshold">#REF!</definedName>
    <definedName name="dtt" hidden="1">#REF!</definedName>
    <definedName name="Edesa">#REF!</definedName>
    <definedName name="Enriputo">#REF!</definedName>
    <definedName name="eoafh">#REF!</definedName>
    <definedName name="eoafn">#REF!</definedName>
    <definedName name="eoafs">#REF!</definedName>
    <definedName name="est">#REF!</definedName>
    <definedName name="ESTBF">#REF!</definedName>
    <definedName name="ESTIMADO">#REF!</definedName>
    <definedName name="EV__LASTREFTIME__" hidden="1">38972.3597337963</definedName>
    <definedName name="EX">#REF!</definedName>
    <definedName name="Excel_BuiltIn__FilterDatabase_1_1">#REF!</definedName>
    <definedName name="Excel_BuiltIn_Print_Area_6_1_1_1">"$'OMNI 2007'.$#REF!$#REF!:$#REF!$#REF!"</definedName>
    <definedName name="fdg">#REF!</definedName>
    <definedName name="fds">#REF!</definedName>
    <definedName name="ffffff" hidden="1">"AS2DocumentBrowse"</definedName>
    <definedName name="fgg">#REF!</definedName>
    <definedName name="fnjrjkkkkkkkkkkkkkkkk" hidden="1">#REF!</definedName>
    <definedName name="GA">#REF!</definedName>
    <definedName name="gald">#REF!</definedName>
    <definedName name="GAPCS">#REF!</definedName>
    <definedName name="GASTOS">#REF!</definedName>
    <definedName name="grandes3">#REF!</definedName>
    <definedName name="histor">#REF!</definedName>
    <definedName name="hjkhjficjnkdhfoikds" hidden="1">#REF!</definedName>
    <definedName name="Hola">#REF!</definedName>
    <definedName name="in" hidden="1">#REF!</definedName>
    <definedName name="INT">#REF!</definedName>
    <definedName name="intangcomb">#REF!</definedName>
    <definedName name="intanghold">#REF!</definedName>
    <definedName name="intangnorte">#REF!</definedName>
    <definedName name="intangsur">#REF!</definedName>
    <definedName name="Interval">#REF!</definedName>
    <definedName name="jhhj" hidden="1">#REF!</definedName>
    <definedName name="jjee">#REF!</definedName>
    <definedName name="jkkj" hidden="1">#REF!</definedName>
    <definedName name="junio">#REF!</definedName>
    <definedName name="JYGJHSDSJDFD" hidden="1">#REF!</definedName>
    <definedName name="K2_WBEVMODE" hidden="1">-1</definedName>
    <definedName name="kdkdk">#REF!</definedName>
    <definedName name="kfdg">#REF!</definedName>
    <definedName name="kfg">#REF!</definedName>
    <definedName name="Leadsheet">#REF!</definedName>
    <definedName name="liq" hidden="1">{#N/A,#N/A,FALSE,"VOL"}</definedName>
    <definedName name="listasuper">#REF!</definedName>
    <definedName name="Maintenance">#REF!</definedName>
    <definedName name="maintenanceld">#REF!</definedName>
    <definedName name="MaintenancePCS">#REF!</definedName>
    <definedName name="marca">#REF!</definedName>
    <definedName name="Marcas">#REF!</definedName>
    <definedName name="Minimis">#REF!</definedName>
    <definedName name="MKT">#REF!</definedName>
    <definedName name="mktld">#REF!</definedName>
    <definedName name="MKTPCS">#REF!</definedName>
    <definedName name="MP">#REF!</definedName>
    <definedName name="MP_AR_Balance">#REF!</definedName>
    <definedName name="MP_SRD">#REF!</definedName>
    <definedName name="Muestrini" hidden="1">3</definedName>
    <definedName name="ncjdbjfkw" hidden="1">#REF!</definedName>
    <definedName name="NDJFDOVFD" hidden="1">#REF!</definedName>
    <definedName name="Networ">#REF!</definedName>
    <definedName name="Network">#REF!</definedName>
    <definedName name="networkld">#REF!</definedName>
    <definedName name="NetworkPCS">#REF!</definedName>
    <definedName name="new" hidden="1">{#N/A,#N/A,FALSE,"Aging Summary";#N/A,#N/A,FALSE,"Ratio Analysis";#N/A,#N/A,FALSE,"Test 120 Day Accts";#N/A,#N/A,FALSE,"Tickmarks"}</definedName>
    <definedName name="ngughuiyhuhhhhhhhhhhhhhhhhhh" hidden="1">#REF!</definedName>
    <definedName name="njkhoikh" hidden="1">#REF!</definedName>
    <definedName name="nmm" hidden="1">{#N/A,#N/A,FALSE,"VOL"}</definedName>
    <definedName name="NO" hidden="1">{#N/A,#N/A,FALSE,"VOL"}</definedName>
    <definedName name="NonTop_Stratum_Value">#REF!</definedName>
    <definedName name="Number_of_Selections">#REF!</definedName>
    <definedName name="Numof_Selections2">#REF!</definedName>
    <definedName name="ñfdsl">#REF!</definedName>
    <definedName name="ññ">#REF!</definedName>
    <definedName name="OPPROD">#REF!</definedName>
    <definedName name="opt">#REF!</definedName>
    <definedName name="optr">#REF!</definedName>
    <definedName name="Others">#REF!</definedName>
    <definedName name="othersld">#REF!</definedName>
    <definedName name="OthersPCS">#REF!</definedName>
    <definedName name="PARAGUAY">#REF!</definedName>
    <definedName name="participa">#REF!</definedName>
    <definedName name="Partidas_seleccionadas_test_de_">#REF!</definedName>
    <definedName name="Partidas_Selecionadas">#REF!</definedName>
    <definedName name="Percent_Threshold">#REF!</definedName>
    <definedName name="PL_Dollar_Threshold">#REF!</definedName>
    <definedName name="PL_Percent_Threshold">#REF!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OLYAR">#REF!</definedName>
    <definedName name="potir">#REF!</definedName>
    <definedName name="ppc">#REF!</definedName>
    <definedName name="pr">#REF!</definedName>
    <definedName name="previs">#REF!</definedName>
    <definedName name="PS_Test_de_Gastos">#REF!</definedName>
    <definedName name="PY_Administration">#REF!</definedName>
    <definedName name="PY_Disc_allow">#REF!</definedName>
    <definedName name="PY_Disc_mnth">#REF!</definedName>
    <definedName name="PY_Disc_pd">#REF!</definedName>
    <definedName name="PY_Discounts">#REF!</definedName>
    <definedName name="PY_Intangible_Assets">#REF!</definedName>
    <definedName name="PY_LIABIL_EQUITY">#REF!</definedName>
    <definedName name="PY_Marketable_Sec">#REF!</definedName>
    <definedName name="PY_NET_PROFIT">#REF!</definedName>
    <definedName name="PY_Operating_Inc">#REF!</definedName>
    <definedName name="PY_Operating_Income">#REF!</definedName>
    <definedName name="PY_Other_Curr_Assets">#REF!</definedName>
    <definedName name="PY_Other_Exp">#REF!</definedName>
    <definedName name="PY_Other_LT_Assets">#REF!</definedName>
    <definedName name="PY_Other_LT_Liabilities">#REF!</definedName>
    <definedName name="PY_Preferred_Stock">#REF!</definedName>
    <definedName name="PY_Ret_allow">#REF!</definedName>
    <definedName name="PY_Ret_mnth">#REF!</definedName>
    <definedName name="PY_Ret_pd">#REF!</definedName>
    <definedName name="PY_Retained_Earnings">#REF!</definedName>
    <definedName name="PY_Returns">#REF!</definedName>
    <definedName name="PY_Selling">#REF!</definedName>
    <definedName name="PY_Tangible_Assets">#REF!</definedName>
    <definedName name="PY3_Intangible_Assets">#REF!</definedName>
    <definedName name="PY3_Marketable_Sec">#REF!</definedName>
    <definedName name="PY3_Other_Curr_Assets">#REF!</definedName>
    <definedName name="PY3_Other_LT_Assets">#REF!</definedName>
    <definedName name="PY3_Other_LT_Liabilities">#REF!</definedName>
    <definedName name="PY3_Preferred_Stock">#REF!</definedName>
    <definedName name="PY3_Retained_Earnings">#REF!</definedName>
    <definedName name="PY3_Tangible_Assets">#REF!</definedName>
    <definedName name="PY4_Intangible_Assets">#REF!</definedName>
    <definedName name="PY4_Marketable_Sec">#REF!</definedName>
    <definedName name="PY4_Other_Cur_Assets">#REF!</definedName>
    <definedName name="PY4_Other_LT_Assets">#REF!</definedName>
    <definedName name="PY4_Other_LT_Liabilities">#REF!</definedName>
    <definedName name="PY4_Preferred_Stock">#REF!</definedName>
    <definedName name="PY4_Retained_Earnings">#REF!</definedName>
    <definedName name="PY4_Tangible_Assets">#REF!</definedName>
    <definedName name="PY5_Accounts_Receivable">#REF!</definedName>
    <definedName name="PY5_Intangible_Assets">#REF!</definedName>
    <definedName name="PY5_Inventory">#REF!</definedName>
    <definedName name="PY5_Marketable_Sec">#REF!</definedName>
    <definedName name="PY5_Other_Curr_Assets">#REF!</definedName>
    <definedName name="PY5_Other_LT_Assets">#REF!</definedName>
    <definedName name="PY5_Other_LT_Liabilities">#REF!</definedName>
    <definedName name="PY5_Preferred_Stock">#REF!</definedName>
    <definedName name="PY5_Retained_Earnings">#REF!</definedName>
    <definedName name="PY5_Tangible_Assets">#REF!</definedName>
    <definedName name="QGPL_CLTESLB">#REF!</definedName>
    <definedName name="quarter">#REF!</definedName>
    <definedName name="R_Factor">#REF!</definedName>
    <definedName name="R_Factor_AR_Balance">#REF!</definedName>
    <definedName name="R_Factor_SRD">#REF!</definedName>
    <definedName name="Ret_Allowance">#REF!</definedName>
    <definedName name="roie">#REF!</definedName>
    <definedName name="rt">#REF!</definedName>
    <definedName name="rte">#REF!</definedName>
    <definedName name="S_AcctDes">#REF!</definedName>
    <definedName name="S_Adjust">#REF!</definedName>
    <definedName name="S_AJE_Tot">#REF!</definedName>
    <definedName name="S_CompNum">#REF!</definedName>
    <definedName name="S_CY_Beg">#REF!</definedName>
    <definedName name="S_CY_End">#REF!</definedName>
    <definedName name="S_Diff_Amt">#REF!</definedName>
    <definedName name="S_Diff_Pct">#REF!</definedName>
    <definedName name="S_GrpNum">#REF!</definedName>
    <definedName name="S_Headings">#REF!</definedName>
    <definedName name="S_KeyValue">#REF!</definedName>
    <definedName name="S_PY_End">#REF!</definedName>
    <definedName name="S_RJE_Tot">#REF!</definedName>
    <definedName name="S_RowNum">#REF!</definedName>
    <definedName name="Sales">#REF!</definedName>
    <definedName name="salesld">#REF!</definedName>
    <definedName name="SalesPCS">#REF!</definedName>
    <definedName name="SAPBEXrevision" hidden="1">3</definedName>
    <definedName name="SAPBEXsysID" hidden="1">"PLW"</definedName>
    <definedName name="SAPBEXwbID" hidden="1">"14RHU0IXG8KL7C7PJMON454VM"</definedName>
    <definedName name="sdfnlsd" hidden="1">#REF!</definedName>
    <definedName name="sectores">#REF!</definedName>
    <definedName name="sedal">#REF!</definedName>
    <definedName name="Selection_Remainder">#REF!</definedName>
    <definedName name="sku">#REF!</definedName>
    <definedName name="skus">#REF!</definedName>
    <definedName name="Starting_Point">#REF!</definedName>
    <definedName name="STKDIARIO">#REF!</definedName>
    <definedName name="STKDIARIOPX01">#REF!</definedName>
    <definedName name="STKDIARIOPX04">#REF!</definedName>
    <definedName name="Suma_de_ABR_U_3">#REF!</definedName>
    <definedName name="SUMMARY">#REF!</definedName>
    <definedName name="super">#REF!</definedName>
    <definedName name="tablasun">#REF!</definedName>
    <definedName name="TbPy530159">#REF!</definedName>
    <definedName name="Tech">#REF!</definedName>
    <definedName name="techld">#REF!</definedName>
    <definedName name="TechPCS">#REF!</definedName>
    <definedName name="Test_de_Gastos_Mayores">#REF!</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0">#REF!</definedName>
    <definedName name="TEST21">#REF!</definedName>
    <definedName name="TEST22">#REF!</definedName>
    <definedName name="TEST23">#REF!</definedName>
    <definedName name="TEST24">#REF!</definedName>
    <definedName name="TEST25">#REF!</definedName>
    <definedName name="TEST26">#REF!</definedName>
    <definedName name="TEST27">#REF!</definedName>
    <definedName name="TEST28">#REF!</definedName>
    <definedName name="TEST29">#REF!</definedName>
    <definedName name="TEST30">#REF!</definedName>
    <definedName name="TEST31">#REF!</definedName>
    <definedName name="TEST32">#REF!</definedName>
    <definedName name="TEST33">#REF!</definedName>
    <definedName name="TEST34">#REF!</definedName>
    <definedName name="TEST35">#REF!</definedName>
    <definedName name="TEST36">#REF!</definedName>
    <definedName name="TEST6">#REF!</definedName>
    <definedName name="TEST7">#REF!</definedName>
    <definedName name="TEST8">#REF!</definedName>
    <definedName name="TEST9">#REF!</definedName>
    <definedName name="TESTKEYS">#REF!</definedName>
    <definedName name="TextRefCopy1">#REF!</definedName>
    <definedName name="TextRefCopy10">#REF!</definedName>
    <definedName name="TextRefCopy100">#REF!</definedName>
    <definedName name="TextRefCopy102">#REF!</definedName>
    <definedName name="TextRefCopy103">#REF!</definedName>
    <definedName name="TextRefCopy104">#REF!</definedName>
    <definedName name="TextRefCopy105">#REF!</definedName>
    <definedName name="TextRefCopy107">#REF!</definedName>
    <definedName name="TextRefCopy108">#REF!</definedName>
    <definedName name="TextRefCopy109">#REF!</definedName>
    <definedName name="TextRefCopy111">#REF!</definedName>
    <definedName name="TextRefCopy112">#REF!</definedName>
    <definedName name="TextRefCopy113">#REF!</definedName>
    <definedName name="TextRefCopy114">#REF!</definedName>
    <definedName name="TextRefCopy116">#REF!</definedName>
    <definedName name="TextRefCopy118">#REF!</definedName>
    <definedName name="TextRefCopy119">#REF!</definedName>
    <definedName name="TextRefCopy120">#REF!</definedName>
    <definedName name="TextRefCopy121">#REF!</definedName>
    <definedName name="TextRefCopy122">#REF!</definedName>
    <definedName name="TextRefCopy123">#REF!</definedName>
    <definedName name="TextRefCopy127">#REF!</definedName>
    <definedName name="TextRefCopy169">#REF!</definedName>
    <definedName name="TextRefCopy171">#REF!</definedName>
    <definedName name="TextRefCopy172">#REF!</definedName>
    <definedName name="TextRefCopy173">#REF!</definedName>
    <definedName name="TextRefCopy175">#REF!</definedName>
    <definedName name="TextRefCopy177">#REF!</definedName>
    <definedName name="TextRefCopy178">#REF!</definedName>
    <definedName name="TextRefCopy29">#REF!</definedName>
    <definedName name="TextRefCopy3">#REF!</definedName>
    <definedName name="TextRefCopy30">#REF!</definedName>
    <definedName name="TextRefCopy31">#REF!</definedName>
    <definedName name="TextRefCopy32">#REF!</definedName>
    <definedName name="TextRefCopy35">#REF!</definedName>
    <definedName name="TextRefCopy37">#REF!</definedName>
    <definedName name="TextRefCopy38">#REF!</definedName>
    <definedName name="TextRefCopy39">#REF!</definedName>
    <definedName name="TextRefCopy4">#REF!</definedName>
    <definedName name="TextRefCopy41">#REF!</definedName>
    <definedName name="TextRefCopy42">#REF!</definedName>
    <definedName name="TextRefCopy44">#REF!</definedName>
    <definedName name="TextRefCopy46">#REF!</definedName>
    <definedName name="TextRefCopy53">#REF!</definedName>
    <definedName name="TextRefCopy54">#REF!</definedName>
    <definedName name="TextRefCopy55">#REF!</definedName>
    <definedName name="TextRefCopy56">#REF!</definedName>
    <definedName name="TextRefCopy6">#REF!</definedName>
    <definedName name="TextRefCopy63">#REF!</definedName>
    <definedName name="TextRefCopy65">#REF!</definedName>
    <definedName name="TextRefCopy66">#REF!</definedName>
    <definedName name="TextRefCopy67">#REF!</definedName>
    <definedName name="TextRefCopy68">#REF!</definedName>
    <definedName name="TextRefCopy7">#REF!</definedName>
    <definedName name="TextRefCopy70">#REF!</definedName>
    <definedName name="TextRefCopy71">#REF!</definedName>
    <definedName name="TextRefCopy73">#REF!</definedName>
    <definedName name="TextRefCopy75">#REF!</definedName>
    <definedName name="TextRefCopy77">#REF!</definedName>
    <definedName name="TextRefCopy79">#REF!</definedName>
    <definedName name="TextRefCopy8">#REF!</definedName>
    <definedName name="TextRefCopy80">#REF!</definedName>
    <definedName name="TextRefCopy82">#REF!</definedName>
    <definedName name="TextRefCopy97">#REF!</definedName>
    <definedName name="TextRefCopy98">#REF!</definedName>
    <definedName name="TextRefCopyRangeCount" hidden="1">1</definedName>
    <definedName name="_xlnm.Print_Titles" localSheetId="2">BALANCE!$1:$3</definedName>
    <definedName name="_xlnm.Print_Titles" localSheetId="1">'INFORMACION GENERAL'!$1:$14</definedName>
    <definedName name="Top_Stratum_Number">#REF!</definedName>
    <definedName name="Top_Stratum_Value">#REF!</definedName>
    <definedName name="Total_Amount">#REF!</definedName>
    <definedName name="Total_Number_Selections">#REF!</definedName>
    <definedName name="tp">#REF!</definedName>
    <definedName name="Unidades">#REF!</definedName>
    <definedName name="URUGUAY">#REF!</definedName>
    <definedName name="vencidos">#REF!</definedName>
    <definedName name="vigencia">#REF!</definedName>
    <definedName name="vpphold">#REF!</definedName>
    <definedName name="VTADIAR">#REF!</definedName>
    <definedName name="VTO">#REF!</definedName>
    <definedName name="vtoañoc">#REF!</definedName>
    <definedName name="vtoañon">#REF!</definedName>
    <definedName name="vtoaños">#REF!</definedName>
    <definedName name="VTOSN">#REF!</definedName>
    <definedName name="WDSD" hidden="1">#REF!</definedName>
    <definedName name="wrn.Aging._.and._.Trend._.Analysis." hidden="1">{#N/A,#N/A,FALSE,"Aging Summary";#N/A,#N/A,FALSE,"Ratio Analysis";#N/A,#N/A,FALSE,"Test 120 Day Accts";#N/A,#N/A,FALSE,"Tickmarks"}</definedName>
    <definedName name="wrn.Volumen." hidden="1">{#N/A,#N/A,FALSE,"VOL"}</definedName>
    <definedName name="xdc">#REF!</definedName>
    <definedName name="XREF_COLUMN_1" hidden="1">#REF!</definedName>
    <definedName name="XREF_COLUMN_10" hidden="1">#REF!</definedName>
    <definedName name="XREF_COLUMN_12" hidden="1">#REF!</definedName>
    <definedName name="XREF_COLUMN_13" hidden="1">#REF!</definedName>
    <definedName name="XREF_COLUMN_14" hidden="1">#REF!</definedName>
    <definedName name="XREF_COLUMN_15" hidden="1">#REF!</definedName>
    <definedName name="XREF_COLUMN_17" hidden="1">#REF!</definedName>
    <definedName name="XREF_COLUMN_2" hidden="1">#REF!</definedName>
    <definedName name="XREF_COLUMN_24" hidden="1">#REF!</definedName>
    <definedName name="XREF_COLUMN_7" hidden="1">#REF!</definedName>
    <definedName name="XREF_COLUMN_9" hidden="1">#REF!</definedName>
    <definedName name="XRefActiveRow" hidden="1">#REF!</definedName>
    <definedName name="XRefColumnsCount" hidden="1">2</definedName>
    <definedName name="XRefCopy1" hidden="1">#REF!</definedName>
    <definedName name="XRefCopy100" hidden="1">#REF!</definedName>
    <definedName name="XRefCopy100Row" hidden="1">#REF!</definedName>
    <definedName name="XRefCopy101" hidden="1">#REF!</definedName>
    <definedName name="XRefCopy101Row" hidden="1">#REF!</definedName>
    <definedName name="XRefCopy102" hidden="1">#REF!</definedName>
    <definedName name="XRefCopy102Row" hidden="1">#REF!</definedName>
    <definedName name="XRefCopy103" hidden="1">#REF!</definedName>
    <definedName name="XRefCopy103Row" hidden="1">#REF!</definedName>
    <definedName name="XRefCopy104" hidden="1">#REF!</definedName>
    <definedName name="XRefCopy104Row" hidden="1">#REF!</definedName>
    <definedName name="XRefCopy105" hidden="1">#REF!</definedName>
    <definedName name="XRefCopy105Row" hidden="1">#REF!</definedName>
    <definedName name="XRefCopy106" hidden="1">#REF!</definedName>
    <definedName name="XRefCopy106Row" hidden="1">#REF!</definedName>
    <definedName name="XRefCopy107" hidden="1">#REF!</definedName>
    <definedName name="XRefCopy107Row" hidden="1">#REF!</definedName>
    <definedName name="XRefCopy108" hidden="1">#REF!</definedName>
    <definedName name="XRefCopy108Row" hidden="1">#REF!</definedName>
    <definedName name="XRefCopy109" hidden="1">#REF!</definedName>
    <definedName name="XRefCopy109Row" hidden="1">#REF!</definedName>
    <definedName name="XRefCopy10Row" hidden="1">#REF!</definedName>
    <definedName name="XRefCopy110Row" hidden="1">#REF!</definedName>
    <definedName name="XRefCopy111Row" hidden="1">#REF!</definedName>
    <definedName name="XRefCopy112" hidden="1">#REF!</definedName>
    <definedName name="XRefCopy112Row" hidden="1">#REF!</definedName>
    <definedName name="XRefCopy113" hidden="1">#REF!</definedName>
    <definedName name="XRefCopy113Row" hidden="1">#REF!</definedName>
    <definedName name="XRefCopy114" hidden="1">#REF!</definedName>
    <definedName name="XRefCopy114Row" hidden="1">#REF!</definedName>
    <definedName name="XRefCopy115" hidden="1">#REF!</definedName>
    <definedName name="XRefCopy115Row" hidden="1">#REF!</definedName>
    <definedName name="XRefCopy116" hidden="1">#REF!</definedName>
    <definedName name="XRefCopy116Row" hidden="1">#REF!</definedName>
    <definedName name="XRefCopy117" hidden="1">#REF!</definedName>
    <definedName name="XRefCopy117Row" hidden="1">#REF!</definedName>
    <definedName name="XRefCopy118" hidden="1">#REF!</definedName>
    <definedName name="XRefCopy118Row" hidden="1">#REF!</definedName>
    <definedName name="XRefCopy119" hidden="1">#REF!</definedName>
    <definedName name="XRefCopy119Row" hidden="1">#REF!</definedName>
    <definedName name="XRefCopy11Row" hidden="1">#REF!</definedName>
    <definedName name="XRefCopy12" hidden="1">#REF!</definedName>
    <definedName name="XRefCopy120" hidden="1">#REF!</definedName>
    <definedName name="XRefCopy120Row" hidden="1">#REF!</definedName>
    <definedName name="XRefCopy121" hidden="1">#REF!</definedName>
    <definedName name="XRefCopy121Row" hidden="1">#REF!</definedName>
    <definedName name="XRefCopy122" hidden="1">#REF!</definedName>
    <definedName name="XRefCopy122Row" hidden="1">#REF!</definedName>
    <definedName name="XRefCopy123" hidden="1">#REF!</definedName>
    <definedName name="XRefCopy123Row" hidden="1">#REF!</definedName>
    <definedName name="XRefCopy124" hidden="1">#REF!</definedName>
    <definedName name="XRefCopy124Row" hidden="1">#REF!</definedName>
    <definedName name="XRefCopy125" hidden="1">#REF!</definedName>
    <definedName name="XRefCopy125Row" hidden="1">#REF!</definedName>
    <definedName name="XRefCopy126" hidden="1">#REF!</definedName>
    <definedName name="XRefCopy126Row" hidden="1">#REF!</definedName>
    <definedName name="XRefCopy127" hidden="1">#REF!</definedName>
    <definedName name="XRefCopy127Row" hidden="1">#REF!</definedName>
    <definedName name="XRefCopy128" hidden="1">#REF!</definedName>
    <definedName name="XRefCopy129" hidden="1">#REF!</definedName>
    <definedName name="XRefCopy129Row" hidden="1">#REF!</definedName>
    <definedName name="XRefCopy12Row" hidden="1">#REF!</definedName>
    <definedName name="XRefCopy130" hidden="1">#REF!</definedName>
    <definedName name="XRefCopy130Row" hidden="1">#REF!</definedName>
    <definedName name="XRefCopy131" hidden="1">#REF!</definedName>
    <definedName name="XRefCopy131Row" hidden="1">#REF!</definedName>
    <definedName name="XRefCopy132" hidden="1">#REF!</definedName>
    <definedName name="XRefCopy132Row" hidden="1">#REF!</definedName>
    <definedName name="XRefCopy133" hidden="1">#REF!</definedName>
    <definedName name="XRefCopy133Row" hidden="1">#REF!</definedName>
    <definedName name="XRefCopy134" hidden="1">#REF!</definedName>
    <definedName name="XRefCopy134Row" hidden="1">#REF!</definedName>
    <definedName name="XRefCopy135" hidden="1">#REF!</definedName>
    <definedName name="XRefCopy135Row" hidden="1">#REF!</definedName>
    <definedName name="XRefCopy136" hidden="1">#REF!</definedName>
    <definedName name="XRefCopy136Row" hidden="1">#REF!</definedName>
    <definedName name="XRefCopy137" hidden="1">#REF!</definedName>
    <definedName name="XRefCopy137Row" hidden="1">#REF!</definedName>
    <definedName name="XRefCopy138" hidden="1">#REF!</definedName>
    <definedName name="XRefCopy138Row" hidden="1">#REF!</definedName>
    <definedName name="XRefCopy139" hidden="1">#REF!</definedName>
    <definedName name="XRefCopy139Row" hidden="1">#REF!</definedName>
    <definedName name="XRefCopy13Row" hidden="1">#REF!</definedName>
    <definedName name="XRefCopy140" hidden="1">#REF!</definedName>
    <definedName name="XRefCopy140Row" hidden="1">#REF!</definedName>
    <definedName name="XRefCopy141Row" hidden="1">#REF!</definedName>
    <definedName name="XRefCopy142Row" hidden="1">#REF!</definedName>
    <definedName name="XRefCopy143Row" hidden="1">#REF!</definedName>
    <definedName name="XRefCopy144Row" hidden="1">#REF!</definedName>
    <definedName name="XRefCopy145Row" hidden="1">#REF!</definedName>
    <definedName name="XRefCopy146Row" hidden="1">#REF!</definedName>
    <definedName name="XRefCopy147Row" hidden="1">#REF!</definedName>
    <definedName name="XRefCopy148Row" hidden="1">#REF!</definedName>
    <definedName name="XRefCopy149" hidden="1">#REF!</definedName>
    <definedName name="XRefCopy149Row" hidden="1">#REF!</definedName>
    <definedName name="XRefCopy14Row" hidden="1">#REF!</definedName>
    <definedName name="XRefCopy150" hidden="1">#REF!</definedName>
    <definedName name="XRefCopy150Row" hidden="1">#REF!</definedName>
    <definedName name="XRefCopy151" hidden="1">#REF!</definedName>
    <definedName name="XRefCopy151Row" hidden="1">#REF!</definedName>
    <definedName name="XRefCopy152" hidden="1">#REF!</definedName>
    <definedName name="XRefCopy152Row" hidden="1">#REF!</definedName>
    <definedName name="XRefCopy153" hidden="1">#REF!</definedName>
    <definedName name="XRefCopy153Row" hidden="1">#REF!</definedName>
    <definedName name="XRefCopy154" hidden="1">#REF!</definedName>
    <definedName name="XRefCopy154Row" hidden="1">#REF!</definedName>
    <definedName name="XRefCopy155" hidden="1">#REF!</definedName>
    <definedName name="XRefCopy155Row" hidden="1">#REF!</definedName>
    <definedName name="XRefCopy156" hidden="1">#REF!</definedName>
    <definedName name="XRefCopy156Row" hidden="1">#REF!</definedName>
    <definedName name="XRefCopy157" hidden="1">#REF!</definedName>
    <definedName name="XRefCopy157Row" hidden="1">#REF!</definedName>
    <definedName name="XRefCopy158" hidden="1">#REF!</definedName>
    <definedName name="XRefCopy158Row" hidden="1">#REF!</definedName>
    <definedName name="XRefCopy159" hidden="1">#REF!</definedName>
    <definedName name="XRefCopy159Row" hidden="1">#REF!</definedName>
    <definedName name="XRefCopy160" hidden="1">#REF!</definedName>
    <definedName name="XRefCopy160Row" hidden="1">#REF!</definedName>
    <definedName name="XRefCopy161" hidden="1">#REF!</definedName>
    <definedName name="XRefCopy161Row" hidden="1">#REF!</definedName>
    <definedName name="XRefCopy162" hidden="1">#REF!</definedName>
    <definedName name="XRefCopy162Row" hidden="1">#REF!</definedName>
    <definedName name="XRefCopy163" hidden="1">#REF!</definedName>
    <definedName name="XRefCopy163Row" hidden="1">#REF!</definedName>
    <definedName name="XRefCopy164" hidden="1">#REF!</definedName>
    <definedName name="XRefCopy164Row" hidden="1">#REF!</definedName>
    <definedName name="XRefCopy165" hidden="1">#REF!</definedName>
    <definedName name="XRefCopy165Row" hidden="1">#REF!</definedName>
    <definedName name="XRefCopy166" hidden="1">#REF!</definedName>
    <definedName name="XRefCopy166Row" hidden="1">#REF!</definedName>
    <definedName name="XRefCopy167" hidden="1">#REF!</definedName>
    <definedName name="XRefCopy167Row" hidden="1">#REF!</definedName>
    <definedName name="XRefCopy168" hidden="1">#REF!</definedName>
    <definedName name="XRefCopy168Row" hidden="1">#REF!</definedName>
    <definedName name="XRefCopy169" hidden="1">#REF!</definedName>
    <definedName name="XRefCopy169Row" hidden="1">#REF!</definedName>
    <definedName name="XRefCopy16Row" hidden="1">#REF!</definedName>
    <definedName name="XRefCopy17" hidden="1">#REF!</definedName>
    <definedName name="XRefCopy170" hidden="1">#REF!</definedName>
    <definedName name="XRefCopy170Row" hidden="1">#REF!</definedName>
    <definedName name="XRefCopy171" hidden="1">#REF!</definedName>
    <definedName name="XRefCopy171Row" hidden="1">#REF!</definedName>
    <definedName name="XRefCopy172" hidden="1">#REF!</definedName>
    <definedName name="XRefCopy172Row" hidden="1">#REF!</definedName>
    <definedName name="XRefCopy173" hidden="1">#REF!</definedName>
    <definedName name="XRefCopy173Row" hidden="1">#REF!</definedName>
    <definedName name="XRefCopy174" hidden="1">#REF!</definedName>
    <definedName name="XRefCopy174Row" hidden="1">#REF!</definedName>
    <definedName name="XRefCopy175" hidden="1">#REF!</definedName>
    <definedName name="XRefCopy175Row" hidden="1">#REF!</definedName>
    <definedName name="XRefCopy176" hidden="1">#REF!</definedName>
    <definedName name="XRefCopy176Row" hidden="1">#REF!</definedName>
    <definedName name="XRefCopy177" hidden="1">#REF!</definedName>
    <definedName name="XRefCopy177Row" hidden="1">#REF!</definedName>
    <definedName name="XRefCopy178" hidden="1">#REF!</definedName>
    <definedName name="XRefCopy178Row" hidden="1">#REF!</definedName>
    <definedName name="XRefCopy179" hidden="1">#REF!</definedName>
    <definedName name="XRefCopy179Row" hidden="1">#REF!</definedName>
    <definedName name="XRefCopy17Row" hidden="1">#REF!</definedName>
    <definedName name="XRefCopy180" hidden="1">#REF!</definedName>
    <definedName name="XRefCopy180Row" hidden="1">#REF!</definedName>
    <definedName name="XRefCopy181" hidden="1">#REF!</definedName>
    <definedName name="XRefCopy181Row" hidden="1">#REF!</definedName>
    <definedName name="XRefCopy182" hidden="1">#REF!</definedName>
    <definedName name="XRefCopy182Row" hidden="1">#REF!</definedName>
    <definedName name="XRefCopy183" hidden="1">#REF!</definedName>
    <definedName name="XRefCopy183Row" hidden="1">#REF!</definedName>
    <definedName name="XRefCopy184" hidden="1">#REF!</definedName>
    <definedName name="XRefCopy184Row" hidden="1">#REF!</definedName>
    <definedName name="XRefCopy185" hidden="1">#REF!</definedName>
    <definedName name="XRefCopy185Row" hidden="1">#REF!</definedName>
    <definedName name="XRefCopy186" hidden="1">#REF!</definedName>
    <definedName name="XRefCopy186Row" hidden="1">#REF!</definedName>
    <definedName name="XRefCopy187" hidden="1">#REF!</definedName>
    <definedName name="XRefCopy187Row" hidden="1">#REF!</definedName>
    <definedName name="XRefCopy188" hidden="1">#REF!</definedName>
    <definedName name="XRefCopy188Row" hidden="1">#REF!</definedName>
    <definedName name="XRefCopy189" hidden="1">#REF!</definedName>
    <definedName name="XRefCopy189Row" hidden="1">#REF!</definedName>
    <definedName name="XRefCopy190" hidden="1">#REF!</definedName>
    <definedName name="XRefCopy190Row" hidden="1">#REF!</definedName>
    <definedName name="XRefCopy191" hidden="1">#REF!</definedName>
    <definedName name="XRefCopy191Row" hidden="1">#REF!</definedName>
    <definedName name="XRefCopy192" hidden="1">#REF!</definedName>
    <definedName name="XRefCopy192Row" hidden="1">#REF!</definedName>
    <definedName name="XRefCopy193" hidden="1">#REF!</definedName>
    <definedName name="XRefCopy193Row" hidden="1">#REF!</definedName>
    <definedName name="XRefCopy194" hidden="1">#REF!</definedName>
    <definedName name="XRefCopy194Row" hidden="1">#REF!</definedName>
    <definedName name="XRefCopy195" hidden="1">#REF!</definedName>
    <definedName name="XRefCopy195Row" hidden="1">#REF!</definedName>
    <definedName name="XRefCopy196" hidden="1">#REF!</definedName>
    <definedName name="XRefCopy196Row" hidden="1">#REF!</definedName>
    <definedName name="XRefCopy197" hidden="1">#REF!</definedName>
    <definedName name="XRefCopy197Row" hidden="1">#REF!</definedName>
    <definedName name="XRefCopy198" hidden="1">#REF!</definedName>
    <definedName name="XRefCopy198Row" hidden="1">#REF!</definedName>
    <definedName name="XRefCopy199" hidden="1">#REF!</definedName>
    <definedName name="XRefCopy199Row" hidden="1">#REF!</definedName>
    <definedName name="XRefCopy19Row" hidden="1">#REF!</definedName>
    <definedName name="XRefCopy1Row" hidden="1">#REF!</definedName>
    <definedName name="XRefCopy2" hidden="1">#REF!</definedName>
    <definedName name="XRefCopy200" hidden="1">#REF!</definedName>
    <definedName name="XRefCopy200Row" hidden="1">#REF!</definedName>
    <definedName name="XRefCopy201" hidden="1">#REF!</definedName>
    <definedName name="XRefCopy201Row" hidden="1">#REF!</definedName>
    <definedName name="XRefCopy202" hidden="1">#REF!</definedName>
    <definedName name="XRefCopy202Row" hidden="1">#REF!</definedName>
    <definedName name="XRefCopy203" hidden="1">#REF!</definedName>
    <definedName name="XRefCopy203Row" hidden="1">#REF!</definedName>
    <definedName name="XRefCopy204" hidden="1">#REF!</definedName>
    <definedName name="XRefCopy204Row" hidden="1">#REF!</definedName>
    <definedName name="XRefCopy205" hidden="1">#REF!</definedName>
    <definedName name="XRefCopy205Row" hidden="1">#REF!</definedName>
    <definedName name="XRefCopy206" hidden="1">#REF!</definedName>
    <definedName name="XRefCopy206Row" hidden="1">#REF!</definedName>
    <definedName name="XRefCopy207" hidden="1">#REF!</definedName>
    <definedName name="XRefCopy207Row" hidden="1">#REF!</definedName>
    <definedName name="XRefCopy208" hidden="1">#REF!</definedName>
    <definedName name="XRefCopy208Row" hidden="1">#REF!</definedName>
    <definedName name="XRefCopy209" hidden="1">#REF!</definedName>
    <definedName name="XRefCopy209Row" hidden="1">#REF!</definedName>
    <definedName name="XRefCopy20Row" hidden="1">#REF!</definedName>
    <definedName name="XRefCopy210" hidden="1">#REF!</definedName>
    <definedName name="XRefCopy210Row" hidden="1">#REF!</definedName>
    <definedName name="XRefCopy211" hidden="1">#REF!</definedName>
    <definedName name="XRefCopy211Row" hidden="1">#REF!</definedName>
    <definedName name="XRefCopy212" hidden="1">#REF!</definedName>
    <definedName name="XRefCopy212Row" hidden="1">#REF!</definedName>
    <definedName name="XRefCopy213" hidden="1">#REF!</definedName>
    <definedName name="XRefCopy213Row" hidden="1">#REF!</definedName>
    <definedName name="XRefCopy214" hidden="1">#REF!</definedName>
    <definedName name="XRefCopy214Row" hidden="1">#REF!</definedName>
    <definedName name="XRefCopy215" hidden="1">#REF!</definedName>
    <definedName name="XRefCopy215Row" hidden="1">#REF!</definedName>
    <definedName name="XRefCopy216" hidden="1">#REF!</definedName>
    <definedName name="XRefCopy216Row" hidden="1">#REF!</definedName>
    <definedName name="XRefCopy217" hidden="1">#REF!</definedName>
    <definedName name="XRefCopy217Row" hidden="1">#REF!</definedName>
    <definedName name="XRefCopy218" hidden="1">#REF!</definedName>
    <definedName name="XRefCopy218Row" hidden="1">#REF!</definedName>
    <definedName name="XRefCopy219" hidden="1">#REF!</definedName>
    <definedName name="XRefCopy219Row" hidden="1">#REF!</definedName>
    <definedName name="XRefCopy21Row" hidden="1">#REF!</definedName>
    <definedName name="XRefCopy220" hidden="1">#REF!</definedName>
    <definedName name="XRefCopy220Row" hidden="1">#REF!</definedName>
    <definedName name="XRefCopy221" hidden="1">#REF!</definedName>
    <definedName name="XRefCopy221Row" hidden="1">#REF!</definedName>
    <definedName name="XRefCopy222" hidden="1">#REF!</definedName>
    <definedName name="XRefCopy222Row" hidden="1">#REF!</definedName>
    <definedName name="XRefCopy223" hidden="1">#REF!</definedName>
    <definedName name="XRefCopy224" hidden="1">#REF!</definedName>
    <definedName name="XRefCopy224Row" hidden="1">#REF!</definedName>
    <definedName name="XRefCopy225" hidden="1">#REF!</definedName>
    <definedName name="XRefCopy225Row" hidden="1">#REF!</definedName>
    <definedName name="XRefCopy226" hidden="1">#REF!</definedName>
    <definedName name="XRefCopy226Row" hidden="1">#REF!</definedName>
    <definedName name="XRefCopy227" hidden="1">#REF!</definedName>
    <definedName name="XRefCopy227Row" hidden="1">#REF!</definedName>
    <definedName name="XRefCopy228" hidden="1">#REF!</definedName>
    <definedName name="XRefCopy228Row" hidden="1">#REF!</definedName>
    <definedName name="XRefCopy229" hidden="1">#REF!</definedName>
    <definedName name="XRefCopy229Row" hidden="1">#REF!</definedName>
    <definedName name="XRefCopy22Row" hidden="1">#REF!</definedName>
    <definedName name="XRefCopy230" hidden="1">#REF!</definedName>
    <definedName name="XRefCopy230Row" hidden="1">#REF!</definedName>
    <definedName name="XRefCopy231" hidden="1">#REF!</definedName>
    <definedName name="XRefCopy231Row" hidden="1">#REF!</definedName>
    <definedName name="XRefCopy232" hidden="1">#REF!</definedName>
    <definedName name="XRefCopy232Row" hidden="1">#REF!</definedName>
    <definedName name="XRefCopy233" hidden="1">#REF!</definedName>
    <definedName name="XRefCopy233Row" hidden="1">#REF!</definedName>
    <definedName name="XRefCopy234" hidden="1">#REF!</definedName>
    <definedName name="XRefCopy234Row" hidden="1">#REF!</definedName>
    <definedName name="XRefCopy235" hidden="1">#REF!</definedName>
    <definedName name="XRefCopy235Row" hidden="1">#REF!</definedName>
    <definedName name="XRefCopy236" hidden="1">#REF!</definedName>
    <definedName name="XRefCopy236Row" hidden="1">#REF!</definedName>
    <definedName name="XRefCopy237" hidden="1">#REF!</definedName>
    <definedName name="XRefCopy237Row" hidden="1">#REF!</definedName>
    <definedName name="XRefCopy238" hidden="1">#REF!</definedName>
    <definedName name="XRefCopy238Row" hidden="1">#REF!</definedName>
    <definedName name="XRefCopy239" hidden="1">#REF!</definedName>
    <definedName name="XRefCopy239Row" hidden="1">#REF!</definedName>
    <definedName name="XRefCopy23Row" hidden="1">#REF!</definedName>
    <definedName name="XRefCopy240" hidden="1">#REF!</definedName>
    <definedName name="XRefCopy240Row" hidden="1">#REF!</definedName>
    <definedName name="XRefCopy241" hidden="1">#REF!</definedName>
    <definedName name="XRefCopy241Row" hidden="1">#REF!</definedName>
    <definedName name="XRefCopy242" hidden="1">#REF!</definedName>
    <definedName name="XRefCopy242Row" hidden="1">#REF!</definedName>
    <definedName name="XRefCopy243" hidden="1">#REF!</definedName>
    <definedName name="XRefCopy243Row" hidden="1">#REF!</definedName>
    <definedName name="XRefCopy244" hidden="1">#REF!</definedName>
    <definedName name="XRefCopy244Row" hidden="1">#REF!</definedName>
    <definedName name="XRefCopy245" hidden="1">#REF!</definedName>
    <definedName name="XRefCopy245Row" hidden="1">#REF!</definedName>
    <definedName name="XRefCopy246" hidden="1">#REF!</definedName>
    <definedName name="XRefCopy246Row" hidden="1">#REF!</definedName>
    <definedName name="XRefCopy247" hidden="1">#REF!</definedName>
    <definedName name="XRefCopy247Row" hidden="1">#REF!</definedName>
    <definedName name="XRefCopy248" hidden="1">#REF!</definedName>
    <definedName name="XRefCopy248Row" hidden="1">#REF!</definedName>
    <definedName name="XRefCopy249" hidden="1">#REF!</definedName>
    <definedName name="XRefCopy249Row" hidden="1">#REF!</definedName>
    <definedName name="XRefCopy24Row" hidden="1">#REF!</definedName>
    <definedName name="XRefCopy250" hidden="1">#REF!</definedName>
    <definedName name="XRefCopy250Row" hidden="1">#REF!</definedName>
    <definedName name="XRefCopy251" hidden="1">#REF!</definedName>
    <definedName name="XRefCopy251Row" hidden="1">#REF!</definedName>
    <definedName name="XRefCopy252" hidden="1">#REF!</definedName>
    <definedName name="XRefCopy252Row" hidden="1">#REF!</definedName>
    <definedName name="XRefCopy253" hidden="1">#REF!</definedName>
    <definedName name="XRefCopy253Row" hidden="1">#REF!</definedName>
    <definedName name="XRefCopy254" hidden="1">#REF!</definedName>
    <definedName name="XRefCopy254Row" hidden="1">#REF!</definedName>
    <definedName name="XRefCopy255" hidden="1">#REF!</definedName>
    <definedName name="XRefCopy255Row" hidden="1">#REF!</definedName>
    <definedName name="XRefCopy256" hidden="1">#REF!</definedName>
    <definedName name="XRefCopy256Row" hidden="1">#REF!</definedName>
    <definedName name="XRefCopy257" hidden="1">#REF!</definedName>
    <definedName name="XRefCopy257Row" hidden="1">#REF!</definedName>
    <definedName name="XRefCopy258" hidden="1">#REF!</definedName>
    <definedName name="XRefCopy258Row" hidden="1">#REF!</definedName>
    <definedName name="XRefCopy259" hidden="1">#REF!</definedName>
    <definedName name="XRefCopy259Row" hidden="1">#REF!</definedName>
    <definedName name="XRefCopy25Row" hidden="1">#REF!</definedName>
    <definedName name="XRefCopy260" hidden="1">#REF!</definedName>
    <definedName name="XRefCopy260Row" hidden="1">#REF!</definedName>
    <definedName name="XRefCopy261" hidden="1">#REF!</definedName>
    <definedName name="XRefCopy261Row" hidden="1">#REF!</definedName>
    <definedName name="XRefCopy262" hidden="1">#REF!</definedName>
    <definedName name="XRefCopy262Row" hidden="1">#REF!</definedName>
    <definedName name="XRefCopy263" hidden="1">#REF!</definedName>
    <definedName name="XRefCopy263Row" hidden="1">#REF!</definedName>
    <definedName name="XRefCopy264" hidden="1">#REF!</definedName>
    <definedName name="XRefCopy264Row" hidden="1">#REF!</definedName>
    <definedName name="XRefCopy265" hidden="1">#REF!</definedName>
    <definedName name="XRefCopy265Row" hidden="1">#REF!</definedName>
    <definedName name="XRefCopy266" hidden="1">#REF!</definedName>
    <definedName name="XRefCopy266Row" hidden="1">#REF!</definedName>
    <definedName name="XRefCopy267" hidden="1">#REF!</definedName>
    <definedName name="XRefCopy267Row" hidden="1">#REF!</definedName>
    <definedName name="XRefCopy268" hidden="1">#REF!</definedName>
    <definedName name="XRefCopy268Row" hidden="1">#REF!</definedName>
    <definedName name="XRefCopy269" hidden="1">#REF!</definedName>
    <definedName name="XRefCopy269Row" hidden="1">#REF!</definedName>
    <definedName name="XRefCopy26Row" hidden="1">#REF!</definedName>
    <definedName name="XRefCopy270" hidden="1">#REF!</definedName>
    <definedName name="XRefCopy270Row" hidden="1">#REF!</definedName>
    <definedName name="XRefCopy271" hidden="1">#REF!</definedName>
    <definedName name="XRefCopy271Row" hidden="1">#REF!</definedName>
    <definedName name="XRefCopy272" hidden="1">#REF!</definedName>
    <definedName name="XRefCopy272Row" hidden="1">#REF!</definedName>
    <definedName name="XRefCopy273" hidden="1">#REF!</definedName>
    <definedName name="XRefCopy273Row" hidden="1">#REF!</definedName>
    <definedName name="XRefCopy274" hidden="1">#REF!</definedName>
    <definedName name="XRefCopy274Row" hidden="1">#REF!</definedName>
    <definedName name="XRefCopy275" hidden="1">#REF!</definedName>
    <definedName name="XRefCopy275Row" hidden="1">#REF!</definedName>
    <definedName name="XRefCopy276" hidden="1">#REF!</definedName>
    <definedName name="XRefCopy276Row" hidden="1">#REF!</definedName>
    <definedName name="XRefCopy277" hidden="1">#REF!</definedName>
    <definedName name="XRefCopy277Row" hidden="1">#REF!</definedName>
    <definedName name="XRefCopy278" hidden="1">#REF!</definedName>
    <definedName name="XRefCopy278Row" hidden="1">#REF!</definedName>
    <definedName name="XRefCopy279" hidden="1">#REF!</definedName>
    <definedName name="XRefCopy279Row" hidden="1">#REF!</definedName>
    <definedName name="XRefCopy27Row" hidden="1">#REF!</definedName>
    <definedName name="XRefCopy280" hidden="1">#REF!</definedName>
    <definedName name="XRefCopy280Row" hidden="1">#REF!</definedName>
    <definedName name="XRefCopy281" hidden="1">#REF!</definedName>
    <definedName name="XRefCopy281Row" hidden="1">#REF!</definedName>
    <definedName name="XRefCopy282" hidden="1">#REF!</definedName>
    <definedName name="XRefCopy282Row" hidden="1">#REF!</definedName>
    <definedName name="XRefCopy283" hidden="1">#REF!</definedName>
    <definedName name="XRefCopy283Row" hidden="1">#REF!</definedName>
    <definedName name="XRefCopy284" hidden="1">#REF!</definedName>
    <definedName name="XRefCopy284Row" hidden="1">#REF!</definedName>
    <definedName name="XRefCopy285" hidden="1">#REF!</definedName>
    <definedName name="XRefCopy285Row" hidden="1">#REF!</definedName>
    <definedName name="XRefCopy286" hidden="1">#REF!</definedName>
    <definedName name="XRefCopy286Row" hidden="1">#REF!</definedName>
    <definedName name="XRefCopy287" hidden="1">#REF!</definedName>
    <definedName name="XRefCopy287Row" hidden="1">#REF!</definedName>
    <definedName name="XRefCopy288" hidden="1">#REF!</definedName>
    <definedName name="XRefCopy288Row" hidden="1">#REF!</definedName>
    <definedName name="XRefCopy289" hidden="1">#REF!</definedName>
    <definedName name="XRefCopy289Row" hidden="1">#REF!</definedName>
    <definedName name="XRefCopy28Row" hidden="1">#REF!</definedName>
    <definedName name="XRefCopy290" hidden="1">#REF!</definedName>
    <definedName name="XRefCopy290Row" hidden="1">#REF!</definedName>
    <definedName name="XRefCopy291" hidden="1">#REF!</definedName>
    <definedName name="XRefCopy291Row" hidden="1">#REF!</definedName>
    <definedName name="XRefCopy292" hidden="1">#REF!</definedName>
    <definedName name="XRefCopy292Row" hidden="1">#REF!</definedName>
    <definedName name="XRefCopy29Row" hidden="1">#REF!</definedName>
    <definedName name="XRefCopy2Row" hidden="1">#REF!</definedName>
    <definedName name="XRefCopy30Row" hidden="1">#REF!</definedName>
    <definedName name="XRefCopy31Row" hidden="1">#REF!</definedName>
    <definedName name="XRefCopy32Row" hidden="1">#REF!</definedName>
    <definedName name="XRefCopy33Row" hidden="1">#REF!</definedName>
    <definedName name="XRefCopy34Row" hidden="1">#REF!</definedName>
    <definedName name="XRefCopy35Row" hidden="1">#REF!</definedName>
    <definedName name="XRefCopy36Row" hidden="1">#REF!</definedName>
    <definedName name="XRefCopy37Row" hidden="1">#REF!</definedName>
    <definedName name="XRefCopy38Row" hidden="1">#REF!</definedName>
    <definedName name="XRefCopy39Row" hidden="1">#REF!</definedName>
    <definedName name="XRefCopy40Row" hidden="1">#REF!</definedName>
    <definedName name="XRefCopy41Row" hidden="1">#REF!</definedName>
    <definedName name="XRefCopy42Row" hidden="1">#REF!</definedName>
    <definedName name="XRefCopy43Row" hidden="1">#REF!</definedName>
    <definedName name="XRefCopy44Row" hidden="1">#REF!</definedName>
    <definedName name="XRefCopy45Row" hidden="1">#REF!</definedName>
    <definedName name="XRefCopy46Row" hidden="1">#REF!</definedName>
    <definedName name="XRefCopy47Row" hidden="1">#REF!</definedName>
    <definedName name="XRefCopy48Row" hidden="1">#REF!</definedName>
    <definedName name="XRefCopy49Row" hidden="1">#REF!</definedName>
    <definedName name="XRefCopy50Row" hidden="1">#REF!</definedName>
    <definedName name="XRefCopy51Row" hidden="1">#REF!</definedName>
    <definedName name="XRefCopy52Row" hidden="1">#REF!</definedName>
    <definedName name="XRefCopy53" hidden="1">#REF!</definedName>
    <definedName name="XRefCopy53Row" hidden="1">#REF!</definedName>
    <definedName name="XRefCopy54" hidden="1">#REF!</definedName>
    <definedName name="XRefCopy54Row" hidden="1">#REF!</definedName>
    <definedName name="XRefCopy55" hidden="1">#REF!</definedName>
    <definedName name="XRefCopy55Row" hidden="1">#REF!</definedName>
    <definedName name="XRefCopy56" hidden="1">#REF!</definedName>
    <definedName name="XRefCopy56Row" hidden="1">#REF!</definedName>
    <definedName name="XRefCopy57" hidden="1">#REF!</definedName>
    <definedName name="XRefCopy57Row" hidden="1">#REF!</definedName>
    <definedName name="XRefCopy58" hidden="1">#REF!</definedName>
    <definedName name="XRefCopy58Row" hidden="1">#REF!</definedName>
    <definedName name="XRefCopy59" hidden="1">#REF!</definedName>
    <definedName name="XRefCopy59Row" hidden="1">#REF!</definedName>
    <definedName name="XRefCopy60" hidden="1">#REF!</definedName>
    <definedName name="XRefCopy60Row" hidden="1">#REF!</definedName>
    <definedName name="XRefCopy61" hidden="1">#REF!</definedName>
    <definedName name="XRefCopy61Row" hidden="1">#REF!</definedName>
    <definedName name="XRefCopy62" hidden="1">#REF!</definedName>
    <definedName name="XRefCopy62Row" hidden="1">#REF!</definedName>
    <definedName name="XRefCopy63" hidden="1">#REF!</definedName>
    <definedName name="XRefCopy63Row" hidden="1">#REF!</definedName>
    <definedName name="XRefCopy64" hidden="1">#REF!</definedName>
    <definedName name="XRefCopy64Row" hidden="1">#REF!</definedName>
    <definedName name="XRefCopy65" hidden="1">#REF!</definedName>
    <definedName name="XRefCopy65Row" hidden="1">#REF!</definedName>
    <definedName name="XRefCopy66" hidden="1">#REF!</definedName>
    <definedName name="XRefCopy66Row" hidden="1">#REF!</definedName>
    <definedName name="XRefCopy67" hidden="1">#REF!</definedName>
    <definedName name="XRefCopy67Row" hidden="1">#REF!</definedName>
    <definedName name="XRefCopy68" hidden="1">#REF!</definedName>
    <definedName name="XRefCopy68Row" hidden="1">#REF!</definedName>
    <definedName name="XRefCopy69" hidden="1">#REF!</definedName>
    <definedName name="XRefCopy69Row" hidden="1">#REF!</definedName>
    <definedName name="XRefCopy70" hidden="1">#REF!</definedName>
    <definedName name="XRefCopy70Row" hidden="1">#REF!</definedName>
    <definedName name="XRefCopy71" hidden="1">#REF!</definedName>
    <definedName name="XRefCopy71Row" hidden="1">#REF!</definedName>
    <definedName name="XRefCopy72" hidden="1">#REF!</definedName>
    <definedName name="XRefCopy72Row" hidden="1">#REF!</definedName>
    <definedName name="XRefCopy73" hidden="1">#REF!</definedName>
    <definedName name="XRefCopy73Row" hidden="1">#REF!</definedName>
    <definedName name="XRefCopy74" hidden="1">#REF!</definedName>
    <definedName name="XRefCopy74Row" hidden="1">#REF!</definedName>
    <definedName name="XRefCopy75" hidden="1">#REF!</definedName>
    <definedName name="XRefCopy75Row" hidden="1">#REF!</definedName>
    <definedName name="XRefCopy76" hidden="1">#REF!</definedName>
    <definedName name="XRefCopy76Row" hidden="1">#REF!</definedName>
    <definedName name="XRefCopy77" hidden="1">#REF!</definedName>
    <definedName name="XRefCopy77Row" hidden="1">#REF!</definedName>
    <definedName name="XRefCopy78" hidden="1">#REF!</definedName>
    <definedName name="XRefCopy78Row" hidden="1">#REF!</definedName>
    <definedName name="XRefCopy79" hidden="1">#REF!</definedName>
    <definedName name="XRefCopy79Row" hidden="1">#REF!</definedName>
    <definedName name="XRefCopy7Row" hidden="1">#REF!</definedName>
    <definedName name="XRefCopy80Row" hidden="1">#REF!</definedName>
    <definedName name="XRefCopy81Row" hidden="1">#REF!</definedName>
    <definedName name="XRefCopy82Row" hidden="1">#REF!</definedName>
    <definedName name="XRefCopy83Row" hidden="1">#REF!</definedName>
    <definedName name="XRefCopy84Row" hidden="1">#REF!</definedName>
    <definedName name="XRefCopy85" hidden="1">#REF!</definedName>
    <definedName name="XRefCopy85Row" hidden="1">#REF!</definedName>
    <definedName name="XRefCopy86" hidden="1">#REF!</definedName>
    <definedName name="XRefCopy86Row" hidden="1">#REF!</definedName>
    <definedName name="XRefCopy87" hidden="1">#REF!</definedName>
    <definedName name="XRefCopy87Row" hidden="1">#REF!</definedName>
    <definedName name="XRefCopy88" hidden="1">#REF!</definedName>
    <definedName name="XRefCopy88Row" hidden="1">#REF!</definedName>
    <definedName name="XRefCopy89" hidden="1">#REF!</definedName>
    <definedName name="XRefCopy89Row" hidden="1">#REF!</definedName>
    <definedName name="XRefCopy8Row" hidden="1">#REF!</definedName>
    <definedName name="XRefCopy90" hidden="1">#REF!</definedName>
    <definedName name="XRefCopy90Row" hidden="1">#REF!</definedName>
    <definedName name="XRefCopy91" hidden="1">#REF!</definedName>
    <definedName name="XRefCopy91Row" hidden="1">#REF!</definedName>
    <definedName name="XRefCopy92" hidden="1">#REF!</definedName>
    <definedName name="XRefCopy92Row" hidden="1">#REF!</definedName>
    <definedName name="XRefCopy93" hidden="1">#REF!</definedName>
    <definedName name="XRefCopy93Row" hidden="1">#REF!</definedName>
    <definedName name="XRefCopy94" hidden="1">#REF!</definedName>
    <definedName name="XRefCopy94Row" hidden="1">#REF!</definedName>
    <definedName name="XRefCopy95" hidden="1">#REF!</definedName>
    <definedName name="XRefCopy95Row" hidden="1">#REF!</definedName>
    <definedName name="XRefCopy96" hidden="1">#REF!</definedName>
    <definedName name="XRefCopy96Row" hidden="1">#REF!</definedName>
    <definedName name="XRefCopy97" hidden="1">#REF!</definedName>
    <definedName name="XRefCopy97Row" hidden="1">#REF!</definedName>
    <definedName name="XRefCopy98" hidden="1">#REF!</definedName>
    <definedName name="XRefCopy98Row" hidden="1">#REF!</definedName>
    <definedName name="XRefCopy99" hidden="1">#REF!</definedName>
    <definedName name="XRefCopy99Row" hidden="1">#REF!</definedName>
    <definedName name="XRefCopy9Row" hidden="1">#REF!</definedName>
    <definedName name="XRefCopyRangeCount" hidden="1">4</definedName>
    <definedName name="XRefPaste1" hidden="1">#REF!</definedName>
    <definedName name="XRefPaste10" hidden="1">#REF!</definedName>
    <definedName name="XRefPaste100" hidden="1">#REF!</definedName>
    <definedName name="XRefPaste100Row" hidden="1">#REF!</definedName>
    <definedName name="XRefPaste101" hidden="1">#REF!</definedName>
    <definedName name="XRefPaste101Row" hidden="1">#REF!</definedName>
    <definedName name="XRefPaste102" hidden="1">#REF!</definedName>
    <definedName name="XRefPaste102Row" hidden="1">#REF!</definedName>
    <definedName name="XRefPaste103" hidden="1">#REF!</definedName>
    <definedName name="XRefPaste103Row" hidden="1">#REF!</definedName>
    <definedName name="XRefPaste104" hidden="1">#REF!</definedName>
    <definedName name="XRefPaste104Row" hidden="1">#REF!</definedName>
    <definedName name="XRefPaste105" hidden="1">#REF!</definedName>
    <definedName name="XRefPaste105Row" hidden="1">#REF!</definedName>
    <definedName name="XRefPaste106" hidden="1">#REF!</definedName>
    <definedName name="XRefPaste106Row" hidden="1">#REF!</definedName>
    <definedName name="XRefPaste107" hidden="1">#REF!</definedName>
    <definedName name="XRefPaste107Row" hidden="1">#REF!</definedName>
    <definedName name="XRefPaste108" hidden="1">#REF!</definedName>
    <definedName name="XRefPaste108Row" hidden="1">#REF!</definedName>
    <definedName name="XRefPaste109" hidden="1">#REF!</definedName>
    <definedName name="XRefPaste109Row" hidden="1">#REF!</definedName>
    <definedName name="XRefPaste10Row" hidden="1">#REF!</definedName>
    <definedName name="XRefPaste11" hidden="1">#REF!</definedName>
    <definedName name="XRefPaste110" hidden="1">#REF!</definedName>
    <definedName name="XRefPaste110Row" hidden="1">#REF!</definedName>
    <definedName name="XRefPaste111" hidden="1">#REF!</definedName>
    <definedName name="XRefPaste111Row" hidden="1">#REF!</definedName>
    <definedName name="XRefPaste112" hidden="1">#REF!</definedName>
    <definedName name="XRefPaste112Row" hidden="1">#REF!</definedName>
    <definedName name="XRefPaste113" hidden="1">#REF!</definedName>
    <definedName name="XRefPaste113Row" hidden="1">#REF!</definedName>
    <definedName name="XRefPaste114" hidden="1">#REF!</definedName>
    <definedName name="XRefPaste114Row" hidden="1">#REF!</definedName>
    <definedName name="XRefPaste115" hidden="1">#REF!</definedName>
    <definedName name="XRefPaste115Row" hidden="1">#REF!</definedName>
    <definedName name="XRefPaste116" hidden="1">#REF!</definedName>
    <definedName name="XRefPaste116Row" hidden="1">#REF!</definedName>
    <definedName name="XRefPaste117" hidden="1">#REF!</definedName>
    <definedName name="XRefPaste117Row" hidden="1">#REF!</definedName>
    <definedName name="XRefPaste118" hidden="1">#REF!</definedName>
    <definedName name="XRefPaste118Row" hidden="1">#REF!</definedName>
    <definedName name="XRefPaste119" hidden="1">#REF!</definedName>
    <definedName name="XRefPaste119Row" hidden="1">#REF!</definedName>
    <definedName name="XRefPaste11Row" hidden="1">#REF!</definedName>
    <definedName name="XRefPaste12" hidden="1">#REF!</definedName>
    <definedName name="XRefPaste120" hidden="1">#REF!</definedName>
    <definedName name="XRefPaste120Row" hidden="1">#REF!</definedName>
    <definedName name="XRefPaste121" hidden="1">#REF!</definedName>
    <definedName name="XRefPaste121Row" hidden="1">#REF!</definedName>
    <definedName name="XRefPaste122" hidden="1">#REF!</definedName>
    <definedName name="XRefPaste122Row" hidden="1">#REF!</definedName>
    <definedName name="XRefPaste123" hidden="1">#REF!</definedName>
    <definedName name="XRefPaste123Row" hidden="1">#REF!</definedName>
    <definedName name="XRefPaste124" hidden="1">#REF!</definedName>
    <definedName name="XRefPaste124Row" hidden="1">#REF!</definedName>
    <definedName name="XRefPaste125" hidden="1">#REF!</definedName>
    <definedName name="XRefPaste125Row" hidden="1">#REF!</definedName>
    <definedName name="XRefPaste126" hidden="1">#REF!</definedName>
    <definedName name="XRefPaste126Row" hidden="1">#REF!</definedName>
    <definedName name="XRefPaste127" hidden="1">#REF!</definedName>
    <definedName name="XRefPaste127Row" hidden="1">#REF!</definedName>
    <definedName name="XRefPaste128" hidden="1">#REF!</definedName>
    <definedName name="XRefPaste128Row" hidden="1">#REF!</definedName>
    <definedName name="XRefPaste129" hidden="1">#REF!</definedName>
    <definedName name="XRefPaste129Row" hidden="1">#REF!</definedName>
    <definedName name="XRefPaste12Row" hidden="1">#REF!</definedName>
    <definedName name="XRefPaste130" hidden="1">#REF!</definedName>
    <definedName name="XRefPaste130Row" hidden="1">#REF!</definedName>
    <definedName name="XRefPaste131" hidden="1">#REF!</definedName>
    <definedName name="XRefPaste131Row" hidden="1">#REF!</definedName>
    <definedName name="XRefPaste132" hidden="1">#REF!</definedName>
    <definedName name="XRefPaste132Row" hidden="1">#REF!</definedName>
    <definedName name="XRefPaste133" hidden="1">#REF!</definedName>
    <definedName name="XRefPaste133Row" hidden="1">#REF!</definedName>
    <definedName name="XRefPaste134" hidden="1">#REF!</definedName>
    <definedName name="XRefPaste134Row" hidden="1">#REF!</definedName>
    <definedName name="XRefPaste135" hidden="1">#REF!</definedName>
    <definedName name="XRefPaste135Row" hidden="1">#REF!</definedName>
    <definedName name="XRefPaste136" hidden="1">#REF!</definedName>
    <definedName name="XRefPaste136Row" hidden="1">#REF!</definedName>
    <definedName name="XRefPaste137" hidden="1">#REF!</definedName>
    <definedName name="XRefPaste137Row" hidden="1">#REF!</definedName>
    <definedName name="XRefPaste138" hidden="1">#REF!</definedName>
    <definedName name="XRefPaste138Row" hidden="1">#REF!</definedName>
    <definedName name="XRefPaste139" hidden="1">#REF!</definedName>
    <definedName name="XRefPaste139Row" hidden="1">#REF!</definedName>
    <definedName name="XRefPaste13Row" hidden="1">#REF!</definedName>
    <definedName name="XRefPaste140" hidden="1">#REF!</definedName>
    <definedName name="XRefPaste140Row" hidden="1">#REF!</definedName>
    <definedName name="XRefPaste141" hidden="1">#REF!</definedName>
    <definedName name="XRefPaste141Row" hidden="1">#REF!</definedName>
    <definedName name="XRefPaste142" hidden="1">#REF!</definedName>
    <definedName name="XRefPaste142Row" hidden="1">#REF!</definedName>
    <definedName name="XRefPaste143" hidden="1">#REF!</definedName>
    <definedName name="XRefPaste143Row" hidden="1">#REF!</definedName>
    <definedName name="XRefPaste144" hidden="1">#REF!</definedName>
    <definedName name="XRefPaste144Row" hidden="1">#REF!</definedName>
    <definedName name="XRefPaste145" hidden="1">#REF!</definedName>
    <definedName name="XRefPaste145Row" hidden="1">#REF!</definedName>
    <definedName name="XRefPaste146" hidden="1">#REF!</definedName>
    <definedName name="XRefPaste146Row" hidden="1">#REF!</definedName>
    <definedName name="XRefPaste147" hidden="1">#REF!</definedName>
    <definedName name="XRefPaste147Row" hidden="1">#REF!</definedName>
    <definedName name="XRefPaste148" hidden="1">#REF!</definedName>
    <definedName name="XRefPaste148Row" hidden="1">#REF!</definedName>
    <definedName name="XRefPaste14Row" hidden="1">#REF!</definedName>
    <definedName name="XRefPaste15" hidden="1">#REF!</definedName>
    <definedName name="XRefPaste15Row" hidden="1">#REF!</definedName>
    <definedName name="XRefPaste16" hidden="1">#REF!</definedName>
    <definedName name="XRefPaste17" hidden="1">#REF!</definedName>
    <definedName name="XRefPaste17Row" hidden="1">#REF!</definedName>
    <definedName name="XRefPaste18" hidden="1">#REF!</definedName>
    <definedName name="XRefPaste18Row" hidden="1">#REF!</definedName>
    <definedName name="XRefPaste19" hidden="1">#REF!</definedName>
    <definedName name="XRefPaste19Row" hidden="1">#REF!</definedName>
    <definedName name="XRefPaste1Row" hidden="1">#REF!</definedName>
    <definedName name="XRefPaste20" hidden="1">#REF!</definedName>
    <definedName name="XRefPaste21" hidden="1">#REF!</definedName>
    <definedName name="XRefPaste21Row" hidden="1">#REF!</definedName>
    <definedName name="XRefPaste22" hidden="1">#REF!</definedName>
    <definedName name="XRefPaste23" hidden="1">#REF!</definedName>
    <definedName name="XRefPaste24" hidden="1">#REF!</definedName>
    <definedName name="XRefPaste24Row" hidden="1">#REF!</definedName>
    <definedName name="XRefPaste25" hidden="1">#REF!</definedName>
    <definedName name="XRefPaste25Row" hidden="1">#REF!</definedName>
    <definedName name="XRefPaste26" hidden="1">#REF!</definedName>
    <definedName name="XRefPaste26Row" hidden="1">#REF!</definedName>
    <definedName name="XRefPaste27" hidden="1">#REF!</definedName>
    <definedName name="XRefPaste27Row" hidden="1">#REF!</definedName>
    <definedName name="XRefPaste28" hidden="1">#REF!</definedName>
    <definedName name="XRefPaste28Row" hidden="1">#REF!</definedName>
    <definedName name="XRefPaste29" hidden="1">#REF!</definedName>
    <definedName name="XRefPaste29Row" hidden="1">#REF!</definedName>
    <definedName name="XRefPaste2Row" hidden="1">#REF!</definedName>
    <definedName name="XRefPaste30" hidden="1">#REF!</definedName>
    <definedName name="XRefPaste31" hidden="1">#REF!</definedName>
    <definedName name="XRefPaste32" hidden="1">#REF!</definedName>
    <definedName name="XRefPaste32Row" hidden="1">#REF!</definedName>
    <definedName name="XRefPaste33" hidden="1">#REF!</definedName>
    <definedName name="XRefPaste33Row" hidden="1">#REF!</definedName>
    <definedName name="XRefPaste34" hidden="1">#REF!</definedName>
    <definedName name="XRefPaste34Row" hidden="1">#REF!</definedName>
    <definedName name="XRefPaste35" hidden="1">#REF!</definedName>
    <definedName name="XRefPaste35Row" hidden="1">#REF!</definedName>
    <definedName name="XRefPaste36" hidden="1">#REF!</definedName>
    <definedName name="XRefPaste36Row" hidden="1">#REF!</definedName>
    <definedName name="XRefPaste37" hidden="1">#REF!</definedName>
    <definedName name="XRefPaste37Row" hidden="1">#REF!</definedName>
    <definedName name="XRefPaste38" hidden="1">#REF!</definedName>
    <definedName name="XRefPaste38Row" hidden="1">#REF!</definedName>
    <definedName name="XRefPaste39" hidden="1">#REF!</definedName>
    <definedName name="XRefPaste39Row" hidden="1">#REF!</definedName>
    <definedName name="XRefPaste40" hidden="1">#REF!</definedName>
    <definedName name="XRefPaste40Row" hidden="1">#REF!</definedName>
    <definedName name="XRefPaste41" hidden="1">#REF!</definedName>
    <definedName name="XRefPaste41Row" hidden="1">#REF!</definedName>
    <definedName name="XRefPaste42" hidden="1">#REF!</definedName>
    <definedName name="XRefPaste42Row" hidden="1">#REF!</definedName>
    <definedName name="XRefPaste43" hidden="1">#REF!</definedName>
    <definedName name="XRefPaste43Row" hidden="1">#REF!</definedName>
    <definedName name="XRefPaste44" hidden="1">#REF!</definedName>
    <definedName name="XRefPaste44Row" hidden="1">#REF!</definedName>
    <definedName name="XRefPaste45" hidden="1">#REF!</definedName>
    <definedName name="XRefPaste45Row" hidden="1">#REF!</definedName>
    <definedName name="XRefPaste46" hidden="1">#REF!</definedName>
    <definedName name="XRefPaste46Row" hidden="1">#REF!</definedName>
    <definedName name="XRefPaste47" hidden="1">#REF!</definedName>
    <definedName name="XRefPaste47Row" hidden="1">#REF!</definedName>
    <definedName name="XRefPaste48" hidden="1">#REF!</definedName>
    <definedName name="XRefPaste48Row" hidden="1">#REF!</definedName>
    <definedName name="XRefPaste49" hidden="1">#REF!</definedName>
    <definedName name="XRefPaste49Row" hidden="1">#REF!</definedName>
    <definedName name="XRefPaste4Row" hidden="1">#REF!</definedName>
    <definedName name="XRefPaste50" hidden="1">#REF!</definedName>
    <definedName name="XRefPaste50Row" hidden="1">#REF!</definedName>
    <definedName name="XRefPaste51" hidden="1">#REF!</definedName>
    <definedName name="XRefPaste51Row" hidden="1">#REF!</definedName>
    <definedName name="XRefPaste52" hidden="1">#REF!</definedName>
    <definedName name="XRefPaste52Row" hidden="1">#REF!</definedName>
    <definedName name="XRefPaste53" hidden="1">#REF!</definedName>
    <definedName name="XRefPaste53Row" hidden="1">#REF!</definedName>
    <definedName name="XRefPaste54" hidden="1">#REF!</definedName>
    <definedName name="XRefPaste54Row" hidden="1">#REF!</definedName>
    <definedName name="XRefPaste55" hidden="1">#REF!</definedName>
    <definedName name="XRefPaste55Row" hidden="1">#REF!</definedName>
    <definedName name="XRefPaste56" hidden="1">#REF!</definedName>
    <definedName name="XRefPaste56Row" hidden="1">#REF!</definedName>
    <definedName name="XRefPaste57" hidden="1">#REF!</definedName>
    <definedName name="XRefPaste57Row" hidden="1">#REF!</definedName>
    <definedName name="XRefPaste58" hidden="1">#REF!</definedName>
    <definedName name="XRefPaste58Row" hidden="1">#REF!</definedName>
    <definedName name="XRefPaste59" hidden="1">#REF!</definedName>
    <definedName name="XRefPaste59Row" hidden="1">#REF!</definedName>
    <definedName name="XRefPaste5Row" hidden="1">#REF!</definedName>
    <definedName name="XRefPaste60" hidden="1">#REF!</definedName>
    <definedName name="XRefPaste60Row" hidden="1">#REF!</definedName>
    <definedName name="XRefPaste61" hidden="1">#REF!</definedName>
    <definedName name="XRefPaste61Row" hidden="1">#REF!</definedName>
    <definedName name="XRefPaste62" hidden="1">#REF!</definedName>
    <definedName name="XRefPaste62Row" hidden="1">#REF!</definedName>
    <definedName name="XRefPaste63" hidden="1">#REF!</definedName>
    <definedName name="XRefPaste63Row" hidden="1">#REF!</definedName>
    <definedName name="XRefPaste64" hidden="1">#REF!</definedName>
    <definedName name="XRefPaste64Row" hidden="1">#REF!</definedName>
    <definedName name="XRefPaste65" hidden="1">#REF!</definedName>
    <definedName name="XRefPaste65Row" hidden="1">#REF!</definedName>
    <definedName name="XRefPaste66" hidden="1">#REF!</definedName>
    <definedName name="XRefPaste66Row" hidden="1">#REF!</definedName>
    <definedName name="XRefPaste67" hidden="1">#REF!</definedName>
    <definedName name="XRefPaste67Row" hidden="1">#REF!</definedName>
    <definedName name="XRefPaste68" hidden="1">#REF!</definedName>
    <definedName name="XRefPaste68Row" hidden="1">#REF!</definedName>
    <definedName name="XRefPaste69" hidden="1">#REF!</definedName>
    <definedName name="XRefPaste69Row" hidden="1">#REF!</definedName>
    <definedName name="XRefPaste6Row" hidden="1">#REF!</definedName>
    <definedName name="XRefPaste7" hidden="1">#REF!</definedName>
    <definedName name="XRefPaste70" hidden="1">#REF!</definedName>
    <definedName name="XRefPaste70Row" hidden="1">#REF!</definedName>
    <definedName name="XRefPaste71" hidden="1">#REF!</definedName>
    <definedName name="XRefPaste71Row" hidden="1">#REF!</definedName>
    <definedName name="XRefPaste72" hidden="1">#REF!</definedName>
    <definedName name="XRefPaste72Row" hidden="1">#REF!</definedName>
    <definedName name="XRefPaste73" hidden="1">#REF!</definedName>
    <definedName name="XRefPaste73Row" hidden="1">#REF!</definedName>
    <definedName name="XRefPaste74" hidden="1">#REF!</definedName>
    <definedName name="XRefPaste74Row" hidden="1">#REF!</definedName>
    <definedName name="XRefPaste75" hidden="1">#REF!</definedName>
    <definedName name="XRefPaste75Row" hidden="1">#REF!</definedName>
    <definedName name="XRefPaste76" hidden="1">#REF!</definedName>
    <definedName name="XRefPaste76Row" hidden="1">#REF!</definedName>
    <definedName name="XRefPaste77" hidden="1">#REF!</definedName>
    <definedName name="XRefPaste77Row" hidden="1">#REF!</definedName>
    <definedName name="XRefPaste78" hidden="1">#REF!</definedName>
    <definedName name="XRefPaste78Row" hidden="1">#REF!</definedName>
    <definedName name="XRefPaste79" hidden="1">#REF!</definedName>
    <definedName name="XRefPaste79Row" hidden="1">#REF!</definedName>
    <definedName name="XRefPaste7Row" hidden="1">#REF!</definedName>
    <definedName name="XRefPaste8" hidden="1">#REF!</definedName>
    <definedName name="XRefPaste80" hidden="1">#REF!</definedName>
    <definedName name="XRefPaste80Row" hidden="1">#REF!</definedName>
    <definedName name="XRefPaste81" hidden="1">#REF!</definedName>
    <definedName name="XRefPaste81Row" hidden="1">#REF!</definedName>
    <definedName name="XRefPaste82" hidden="1">#REF!</definedName>
    <definedName name="XRefPaste82Row" hidden="1">#REF!</definedName>
    <definedName name="XRefPaste83" hidden="1">#REF!</definedName>
    <definedName name="XRefPaste83Row" hidden="1">#REF!</definedName>
    <definedName name="XRefPaste84" hidden="1">#REF!</definedName>
    <definedName name="XRefPaste84Row" hidden="1">#REF!</definedName>
    <definedName name="XRefPaste85" hidden="1">#REF!</definedName>
    <definedName name="XRefPaste85Row" hidden="1">#REF!</definedName>
    <definedName name="XRefPaste86" hidden="1">#REF!</definedName>
    <definedName name="XRefPaste86Row" hidden="1">#REF!</definedName>
    <definedName name="XRefPaste87" hidden="1">#REF!</definedName>
    <definedName name="XRefPaste87Row" hidden="1">#REF!</definedName>
    <definedName name="XRefPaste88" hidden="1">#REF!</definedName>
    <definedName name="XRefPaste88Row" hidden="1">#REF!</definedName>
    <definedName name="XRefPaste89" hidden="1">#REF!</definedName>
    <definedName name="XRefPaste89Row" hidden="1">#REF!</definedName>
    <definedName name="XRefPaste8Row" hidden="1">#REF!</definedName>
    <definedName name="XRefPaste9" hidden="1">#REF!</definedName>
    <definedName name="XRefPaste90" hidden="1">#REF!</definedName>
    <definedName name="XRefPaste90Row" hidden="1">#REF!</definedName>
    <definedName name="XRefPaste91" hidden="1">#REF!</definedName>
    <definedName name="XRefPaste91Row" hidden="1">#REF!</definedName>
    <definedName name="XRefPaste92" hidden="1">#REF!</definedName>
    <definedName name="XRefPaste92Row" hidden="1">#REF!</definedName>
    <definedName name="XRefPaste93" hidden="1">#REF!</definedName>
    <definedName name="XRefPaste93Row" hidden="1">#REF!</definedName>
    <definedName name="XRefPaste94" hidden="1">#REF!</definedName>
    <definedName name="XRefPaste94Row" hidden="1">#REF!</definedName>
    <definedName name="XRefPaste95" hidden="1">#REF!</definedName>
    <definedName name="XRefPaste95Row" hidden="1">#REF!</definedName>
    <definedName name="XRefPaste96" hidden="1">#REF!</definedName>
    <definedName name="XRefPaste96Row" hidden="1">#REF!</definedName>
    <definedName name="XRefPaste97" hidden="1">#REF!</definedName>
    <definedName name="XRefPaste97Row" hidden="1">#REF!</definedName>
    <definedName name="XRefPaste98" hidden="1">#REF!</definedName>
    <definedName name="XRefPaste98Row" hidden="1">#REF!</definedName>
    <definedName name="XRefPaste99" hidden="1">#REF!</definedName>
    <definedName name="XRefPaste99Row" hidden="1">#REF!</definedName>
    <definedName name="XRefPaste9Row" hidden="1">#REF!</definedName>
    <definedName name="XRefPasteRangeCount" hidden="1">1</definedName>
    <definedName name="xx">#REF!</definedName>
    <definedName name="zdfd"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16" l="1"/>
  <c r="E21" i="16"/>
  <c r="D21" i="16"/>
  <c r="C21" i="16"/>
  <c r="K20" i="16"/>
  <c r="D19" i="16"/>
  <c r="C19" i="16"/>
  <c r="K18" i="16"/>
  <c r="E18" i="16"/>
  <c r="D18" i="16"/>
  <c r="C18" i="16"/>
  <c r="J16" i="16"/>
  <c r="J15" i="16"/>
  <c r="H15" i="16"/>
  <c r="J14" i="16"/>
  <c r="E14" i="16"/>
  <c r="J13" i="16"/>
  <c r="J12" i="16"/>
  <c r="J11" i="16"/>
  <c r="J10" i="16"/>
  <c r="B37" i="23"/>
  <c r="B34" i="23"/>
  <c r="B32" i="23"/>
  <c r="B25" i="23"/>
  <c r="B23" i="23"/>
  <c r="B17" i="23"/>
  <c r="D11" i="23"/>
  <c r="B11" i="23"/>
  <c r="B10" i="23"/>
  <c r="B13" i="23" s="1"/>
  <c r="B18" i="23" s="1"/>
  <c r="B20" i="23" s="1"/>
  <c r="B36" i="23" s="1"/>
  <c r="B38" i="23" s="1"/>
  <c r="D9" i="23"/>
  <c r="B9" i="23"/>
  <c r="B39" i="23" l="1"/>
  <c r="D39" i="23"/>
  <c r="D20" i="16" l="1"/>
  <c r="E20" i="16"/>
  <c r="C20" i="16" l="1"/>
  <c r="H17" i="16"/>
  <c r="I17" i="16"/>
  <c r="I18" i="16" s="1"/>
  <c r="I20" i="16" s="1"/>
  <c r="J17" i="16" l="1"/>
  <c r="J18" i="16" s="1"/>
  <c r="J20" i="16" s="1"/>
  <c r="H18" i="16"/>
</calcChain>
</file>

<file path=xl/sharedStrings.xml><?xml version="1.0" encoding="utf-8"?>
<sst xmlns="http://schemas.openxmlformats.org/spreadsheetml/2006/main" count="1681" uniqueCount="1044">
  <si>
    <t>Presidente</t>
  </si>
  <si>
    <t>Valor nominal de las acciones Gs. 1.000.000 (Guaraníes Un millón)</t>
  </si>
  <si>
    <t>N°</t>
  </si>
  <si>
    <t>Accionista</t>
  </si>
  <si>
    <t>Serie</t>
  </si>
  <si>
    <t>Activo</t>
  </si>
  <si>
    <t>PERIODO    ACTUAL</t>
  </si>
  <si>
    <t>PASIVO</t>
  </si>
  <si>
    <t>Activo Corriente</t>
  </si>
  <si>
    <t xml:space="preserve">Caja </t>
  </si>
  <si>
    <t>Bancos</t>
  </si>
  <si>
    <t>Títulos de Renta Variable</t>
  </si>
  <si>
    <t>Menos: Previsión por menor valor</t>
  </si>
  <si>
    <t>Documentos y Cuentas a Pagar</t>
  </si>
  <si>
    <t xml:space="preserve">Cuentas a Pagar a Personas y </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</si>
  <si>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</si>
  <si>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</si>
  <si>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</si>
  <si>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</si>
  <si>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</si>
  <si>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</si>
  <si>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</si>
  <si>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Impuesto a la Renta a pagar</t>
  </si>
  <si>
    <t>Retenciones de impuestos</t>
  </si>
  <si>
    <t xml:space="preserve">Otros Activos </t>
  </si>
  <si>
    <t xml:space="preserve">Otros Pasivos </t>
  </si>
  <si>
    <t>Préstamos de terceros</t>
  </si>
  <si>
    <t>TOTAL ACTIVO CORRIENTE</t>
  </si>
  <si>
    <t>TOTAL PASIVO CORRIENTE</t>
  </si>
  <si>
    <t>ACTIVO NO CORRIENTE</t>
  </si>
  <si>
    <t>PASIVO NO CORRIENTE</t>
  </si>
  <si>
    <t>Acción de la Bolsa de Valores</t>
  </si>
  <si>
    <t xml:space="preserve">Créditos </t>
  </si>
  <si>
    <t>Créditos en Gestión de Cobro</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</si>
  <si>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</si>
  <si>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</si>
  <si>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</si>
  <si>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</si>
  <si>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</si>
  <si>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</si>
  <si>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</si>
  <si>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</si>
  <si>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</si>
  <si>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</si>
  <si>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</si>
  <si>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 xml:space="preserve">Licencia </t>
  </si>
  <si>
    <t>Gastos de desarrollo</t>
  </si>
  <si>
    <t>(Amortización Acumulada)</t>
  </si>
  <si>
    <t>TOTAL ACTIVO NO CORRIENTE</t>
  </si>
  <si>
    <t>TOTAL PASIVO Y PATRIMONIO NETO</t>
  </si>
  <si>
    <t>Cuenta de orden deudora</t>
  </si>
  <si>
    <t>-</t>
  </si>
  <si>
    <t>Cuenta de  orden acreedora</t>
  </si>
  <si>
    <t>Cuentas de contingencia deudora</t>
  </si>
  <si>
    <t>Cuentas de contingencia acreedora</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</si>
  <si>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</si>
  <si>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</si>
  <si>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</si>
  <si>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</si>
  <si>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</si>
  <si>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</si>
  <si>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</si>
  <si>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</si>
  <si>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</si>
  <si>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Gastos por comisiones y servicios</t>
  </si>
  <si>
    <t>RESULTADO OPERATIVO BRUTO</t>
  </si>
  <si>
    <t>Publicidad</t>
  </si>
  <si>
    <t>Folletos e impresiones</t>
  </si>
  <si>
    <t>GASTOS DE ADMINISTRACION</t>
  </si>
  <si>
    <t>Servicios personales</t>
  </si>
  <si>
    <t>Remuneración Sindico</t>
  </si>
  <si>
    <t>Previsión, amortización y depreciaciones</t>
  </si>
  <si>
    <t>Capacitaciones</t>
  </si>
  <si>
    <t>Alquileres</t>
  </si>
  <si>
    <t>Gastos generales</t>
  </si>
  <si>
    <t>Publicidad y Propagandas</t>
  </si>
  <si>
    <t>Impuestos, tasas y contribuciones</t>
  </si>
  <si>
    <t>RESULTADO OPERATIVO NETO</t>
  </si>
  <si>
    <t>Generados por activos</t>
  </si>
  <si>
    <t>Generados por pasivos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</si>
  <si>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</si>
  <si>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</si>
  <si>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</si>
  <si>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</si>
  <si>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</si>
  <si>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</si>
  <si>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</si>
  <si>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</si>
  <si>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</si>
  <si>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Flujo de Efectivo por las Actividades Operativas</t>
  </si>
  <si>
    <t>Ingreso en efectivo por comisiones y otros</t>
  </si>
  <si>
    <t>Efectivo generado (usado) por otras actividades</t>
  </si>
  <si>
    <t>Total de efectivo de las actividades operativas antes de cambios en los activos de operaciones</t>
  </si>
  <si>
    <t>(Aumento) disminución en los activos de operación</t>
  </si>
  <si>
    <t>Fondos colocados a corto plazo</t>
  </si>
  <si>
    <t>Aumento (disminución) en pasivos operativos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</si>
  <si>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</si>
  <si>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</si>
  <si>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</si>
  <si>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</si>
  <si>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</si>
  <si>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</si>
  <si>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</si>
  <si>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</si>
  <si>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</si>
  <si>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</si>
  <si>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</si>
  <si>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</si>
  <si>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</si>
  <si>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Proveniente de préstamos y otras deudas</t>
  </si>
  <si>
    <t>Dividendos pagados</t>
  </si>
  <si>
    <t>Intereses pagados</t>
  </si>
  <si>
    <t>Efectivo neto  en actividades de financiamiento</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</si>
  <si>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</si>
  <si>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</si>
  <si>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</si>
  <si>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</si>
  <si>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</si>
  <si>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</si>
  <si>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</si>
  <si>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</si>
  <si>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</si>
  <si>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</si>
  <si>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 xml:space="preserve">3.6 Flujo de Efectivo  </t>
  </si>
  <si>
    <t>3.7 Normas aplicadas para la Consolidación de estados financieros</t>
  </si>
  <si>
    <t xml:space="preserve">3.8 Gastos de Constitución y Organización </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</si>
  <si>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</si>
  <si>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</si>
  <si>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</si>
  <si>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</si>
  <si>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</si>
  <si>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</si>
  <si>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</si>
  <si>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</si>
  <si>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</si>
  <si>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</si>
  <si>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</si>
  <si>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</si>
  <si>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 xml:space="preserve">Gs. </t>
  </si>
  <si>
    <t>e)  Inversiones</t>
  </si>
  <si>
    <t>g)  Bienes de Uso</t>
  </si>
  <si>
    <t>h)  Cargos Diferidos</t>
  </si>
  <si>
    <t>i)  Intangibles</t>
  </si>
  <si>
    <t>k)  Préstamos Financieros a corto y largo plazo</t>
  </si>
  <si>
    <t>CORTO PLAZO</t>
  </si>
  <si>
    <t>LARGO PLAZO</t>
  </si>
  <si>
    <t>m) Acreedores por Intermediación</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</si>
  <si>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</si>
  <si>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</si>
  <si>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</si>
  <si>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</si>
  <si>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</si>
  <si>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</si>
  <si>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</si>
  <si>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</si>
  <si>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</si>
  <si>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</si>
  <si>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</si>
  <si>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</si>
  <si>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</si>
  <si>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</si>
  <si>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</si>
  <si>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</si>
  <si>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Neto a distribuir</t>
  </si>
  <si>
    <t>Total</t>
  </si>
  <si>
    <t>u)  Previsiones</t>
  </si>
  <si>
    <t>v)  Ingresos Operativos</t>
  </si>
  <si>
    <t>Ingreso por Operaciones y Servicios extrabursátiles</t>
  </si>
  <si>
    <t>Otros ingresos Operativos</t>
  </si>
  <si>
    <t>w)  Otros Gastos Operativos, de Comercialización y de Administración</t>
  </si>
  <si>
    <t>Honorarios Profesionales</t>
  </si>
  <si>
    <t>TOTAL</t>
  </si>
  <si>
    <t>x) Otros Ingresos y Egresos</t>
  </si>
  <si>
    <t>y)  Resultados Financieros</t>
  </si>
  <si>
    <t>z)  Resultados Extraordinarios</t>
  </si>
  <si>
    <t>a) Compromisos Directos:</t>
  </si>
  <si>
    <t>b) Contingencias Legales:</t>
  </si>
  <si>
    <t>c) Garantías Constituidas:</t>
  </si>
  <si>
    <t>La firma cuenta con la libre disposición de su patrimonio.</t>
  </si>
  <si>
    <t>No Posee sanciones con la Comisión Nacional de Valores u otras entidades fiscalizadoras.</t>
  </si>
  <si>
    <t xml:space="preserve"> CUADRO DEL CAPITAL INTEGRADO</t>
  </si>
  <si>
    <t xml:space="preserve">Menos: Previsión por cuentas a cobrar a personas y empresas relacionadas </t>
  </si>
  <si>
    <t xml:space="preserve">Dividendos a pagar en Efectivo </t>
  </si>
  <si>
    <t xml:space="preserve">Previsiones </t>
  </si>
  <si>
    <t>Marcas</t>
  </si>
  <si>
    <t xml:space="preserve">Otros gastos operativos </t>
  </si>
  <si>
    <t>OTROS INGRESOS Y EGRESOS (Nota…)</t>
  </si>
  <si>
    <t>Efectivo y su equivalente al comienzo del período</t>
  </si>
  <si>
    <t>Efectivo y su equivalente  al cierre del período</t>
  </si>
  <si>
    <t>Acumulados</t>
  </si>
  <si>
    <t>Del Ejercicio</t>
  </si>
  <si>
    <t>BIENES DE USO</t>
  </si>
  <si>
    <t>TOTAL ACTIVO</t>
  </si>
  <si>
    <t>IVA Debito Fiscal</t>
  </si>
  <si>
    <t xml:space="preserve">Obligac. por Contratos de underwriting </t>
  </si>
  <si>
    <t>Cuentas a Pagar (Nota 5 - p)</t>
  </si>
  <si>
    <t>Período Actual</t>
  </si>
  <si>
    <t>Período Anterior</t>
  </si>
  <si>
    <t>Pasivo Corriente</t>
  </si>
  <si>
    <t>Préstamos Financieros  (Nota 5– k)</t>
  </si>
  <si>
    <t>Equipos de Informatica</t>
  </si>
  <si>
    <t>Muebles y equipos</t>
  </si>
  <si>
    <t>PATRIMONIO NETO(Nota 5 –t)</t>
  </si>
  <si>
    <t>Movimientos</t>
  </si>
  <si>
    <t>Saldo al inicio del ejercicio</t>
  </si>
  <si>
    <t>Movimientos subsecuentes</t>
  </si>
  <si>
    <t>Transf. a dividendos a pagar</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</si>
  <si>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</si>
  <si>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</si>
  <si>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</si>
  <si>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</si>
  <si>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</si>
  <si>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</si>
  <si>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</si>
  <si>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</si>
  <si>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</si>
  <si>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</si>
  <si>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</si>
  <si>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</si>
  <si>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</si>
  <si>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</si>
  <si>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Emisor</t>
  </si>
  <si>
    <t>Tipo de Titulo</t>
  </si>
  <si>
    <t>Cantidad de Titulos</t>
  </si>
  <si>
    <t>Valor Nominal Unitario</t>
  </si>
  <si>
    <t>Valor Contable Gs</t>
  </si>
  <si>
    <t>BONOS</t>
  </si>
  <si>
    <t>Cuentas</t>
  </si>
  <si>
    <t>Valores de Origen</t>
  </si>
  <si>
    <t>Depreciaciones</t>
  </si>
  <si>
    <t>Valores al inicio del ejercicio</t>
  </si>
  <si>
    <t>Altas</t>
  </si>
  <si>
    <t>Bajas</t>
  </si>
  <si>
    <t>Valores al Cierre del periodo</t>
  </si>
  <si>
    <t>Acumuladas al inicio del ejercicio</t>
  </si>
  <si>
    <t>Acumuladas al Cierre</t>
  </si>
  <si>
    <t>Neto Resultante</t>
  </si>
  <si>
    <t xml:space="preserve">Seguros Pagados por Adelantado  </t>
  </si>
  <si>
    <t>Periodo Actual</t>
  </si>
  <si>
    <t>Periodo Anterior</t>
  </si>
  <si>
    <t>Banco</t>
  </si>
  <si>
    <t>Inversiones</t>
  </si>
  <si>
    <t>Depreciacion</t>
  </si>
  <si>
    <t>(-) Depreciacion del periodo</t>
  </si>
  <si>
    <t>BENEFICIARIO FINAL</t>
  </si>
  <si>
    <t>SOCIO</t>
  </si>
  <si>
    <t>N/A</t>
  </si>
  <si>
    <t>Porcentaje de Participacion Sustantiva</t>
  </si>
  <si>
    <t>Nombre y Apellido o Empresa</t>
  </si>
  <si>
    <t>Relación (Art. 34 Inc A)</t>
  </si>
  <si>
    <t>Relación (Art. 34 Inc B)</t>
  </si>
  <si>
    <t>No se aplica</t>
  </si>
  <si>
    <t>Relación (Art. 34 Inc C)</t>
  </si>
  <si>
    <t>Relación (Art. 34 Inc D)</t>
  </si>
  <si>
    <t>Relación (Art. 34 Inc E)</t>
  </si>
  <si>
    <t>Beneficiario Final</t>
  </si>
  <si>
    <t>Nota 5.  Criterios específicos de valuación.</t>
  </si>
  <si>
    <t xml:space="preserve"> Nota 6. Información referente a contingencias y compromisos</t>
  </si>
  <si>
    <t>Nota 11. Sanciones</t>
  </si>
  <si>
    <t>Nota 10. Restricciones para Distribución de Utilidades</t>
  </si>
  <si>
    <t>Nota 9. Cambios Contables</t>
  </si>
  <si>
    <t>Inversiones Temporarias (Nota 5 –e )</t>
  </si>
  <si>
    <t>Créditos (Nota 5 - f.)</t>
  </si>
  <si>
    <t>Inversiones Permanentes (Nota 5- e)</t>
  </si>
  <si>
    <t>Activos Intangibles y Cargos Diferidos(Nota 5 – h )</t>
  </si>
  <si>
    <t>Valor Nominal</t>
  </si>
  <si>
    <t>Valor Libro de la Accion</t>
  </si>
  <si>
    <t>Otros Ingresos Operativos  Nota 5- V</t>
  </si>
  <si>
    <t xml:space="preserve"> GASTOS DE COMERCIALIZACIÓN (Nota 5 – w)</t>
  </si>
  <si>
    <t>GASTOS DE ADMINISTRACION (Nota 5 – w)</t>
  </si>
  <si>
    <t>GASTOS OPERATIVOS (Nota 5 – w)</t>
  </si>
  <si>
    <t>Ingresos por operaciones y servicios extrabursátiles (Nota V)</t>
  </si>
  <si>
    <t>Ingresos por intereses y dividendos de cartera propia (Nota 5- v)</t>
  </si>
  <si>
    <t>Persona o empresa Relacionada</t>
  </si>
  <si>
    <t>Relación</t>
  </si>
  <si>
    <t>Total Ingresos</t>
  </si>
  <si>
    <t>Total Egresos</t>
  </si>
  <si>
    <t>Totales ejercicio actual G.</t>
  </si>
  <si>
    <t>Totales ejercicio anterior G.</t>
  </si>
  <si>
    <t>Ingreso por Diferencias de cambio (Nota C)</t>
  </si>
  <si>
    <t xml:space="preserve">Intereses- Gastos Bancarios pagados </t>
  </si>
  <si>
    <t>Diferencias de cambio (Nota C)</t>
  </si>
  <si>
    <t xml:space="preserve">Ingresos por intereses y dividendos de cartera propia </t>
  </si>
  <si>
    <t>Efectivo generado (usado) por otras actividades operativas</t>
  </si>
  <si>
    <t>Otros Gastos Pagados por Adelantado</t>
  </si>
  <si>
    <t>Aguinaldos a Pagar (Nota 5 – l)</t>
  </si>
  <si>
    <t>Otros gastos de comercialización  (Nota 5 – w)</t>
  </si>
  <si>
    <t xml:space="preserve">TOTALES </t>
  </si>
  <si>
    <t>OSCAR LUIS URDAPILLETA GARCIA</t>
  </si>
  <si>
    <t>MIGUEL ANGEL ALMADA FRUTOS</t>
  </si>
  <si>
    <t xml:space="preserve">Vicepresidente </t>
  </si>
  <si>
    <t>Director titular</t>
  </si>
  <si>
    <t>Síndico Titular</t>
  </si>
  <si>
    <t xml:space="preserve">RUC/CI </t>
  </si>
  <si>
    <t>Acción del Nº</t>
  </si>
  <si>
    <t>Acción al Nª</t>
  </si>
  <si>
    <t>Cant. de Acc.</t>
  </si>
  <si>
    <t>Clase</t>
  </si>
  <si>
    <t>Votos por Acción</t>
  </si>
  <si>
    <t>Cant. Total de Votos</t>
  </si>
  <si>
    <t>Monto Gs.</t>
  </si>
  <si>
    <t>% Partic. En Capital</t>
  </si>
  <si>
    <t>% Votos</t>
  </si>
  <si>
    <t>OVS</t>
  </si>
  <si>
    <t>Grupo Vázquez S.A.E.</t>
  </si>
  <si>
    <t>80086759-9</t>
  </si>
  <si>
    <t>Razón Social</t>
  </si>
  <si>
    <t>RUC</t>
  </si>
  <si>
    <t>Accionistas</t>
  </si>
  <si>
    <t>Monto</t>
  </si>
  <si>
    <t>% de Particip. Capital</t>
  </si>
  <si>
    <t>% de Particip. Votos</t>
  </si>
  <si>
    <t>Mayor al 10%</t>
  </si>
  <si>
    <t>80124419-6</t>
  </si>
  <si>
    <t>SI</t>
  </si>
  <si>
    <t>GRUPO VÁZQUEZ S.A.E.</t>
  </si>
  <si>
    <t>Federico Miguel Vazquez Villasanti</t>
  </si>
  <si>
    <t>No Aplica</t>
  </si>
  <si>
    <t>Deudores por Intermediación (Nota f)</t>
  </si>
  <si>
    <t>Documentos y cuentas por cobrar  (Nota f)</t>
  </si>
  <si>
    <t>Muebles y Utiles</t>
  </si>
  <si>
    <r>
      <t>DETALLE DE  VINCULOS PATRIMONIALES EN OTRAS ENTIDADES DE LOS DIRECTORES, SINDICOS Y OPERADORES</t>
    </r>
    <r>
      <rPr>
        <sz val="10"/>
        <color indexed="8"/>
        <rFont val="Calibri"/>
        <family val="2"/>
      </rPr>
      <t xml:space="preserve"> </t>
    </r>
  </si>
  <si>
    <r>
      <t xml:space="preserve">Intereses- Gastos Bancarios  </t>
    </r>
    <r>
      <rPr>
        <b/>
        <sz val="9"/>
        <color indexed="8"/>
        <rFont val="Calibri"/>
        <family val="2"/>
      </rPr>
      <t>(Nota…)</t>
    </r>
  </si>
  <si>
    <r>
      <t xml:space="preserve">Intereses- Gastos Bancarios pagados </t>
    </r>
    <r>
      <rPr>
        <b/>
        <sz val="9"/>
        <color indexed="8"/>
        <rFont val="Calibri"/>
        <family val="2"/>
      </rPr>
      <t>(Nota X)</t>
    </r>
  </si>
  <si>
    <r>
      <t>Las 11</t>
    </r>
    <r>
      <rPr>
        <sz val="9"/>
        <color indexed="10"/>
        <rFont val="Calibri"/>
        <family val="2"/>
      </rPr>
      <t xml:space="preserve"> </t>
    </r>
    <r>
      <rPr>
        <sz val="9"/>
        <color indexed="8"/>
        <rFont val="Calibri"/>
        <family val="2"/>
      </rPr>
      <t>notas que se acompañan forman parte integrante de los Estados Contables.</t>
    </r>
  </si>
  <si>
    <r>
      <t>Nota 1.</t>
    </r>
    <r>
      <rPr>
        <b/>
        <sz val="12"/>
        <color indexed="8"/>
        <rFont val="Calibri"/>
        <family val="2"/>
      </rPr>
      <t xml:space="preserve">   </t>
    </r>
    <r>
      <rPr>
        <b/>
        <u/>
        <sz val="12"/>
        <color indexed="8"/>
        <rFont val="Calibri"/>
        <family val="2"/>
      </rPr>
      <t>Consideraciones de los Estados Contables</t>
    </r>
  </si>
  <si>
    <r>
      <t>Nota 2.</t>
    </r>
    <r>
      <rPr>
        <b/>
        <sz val="12"/>
        <color indexed="8"/>
        <rFont val="Calibri"/>
        <family val="2"/>
      </rPr>
      <t xml:space="preserve">    </t>
    </r>
    <r>
      <rPr>
        <b/>
        <u/>
        <sz val="12"/>
        <color indexed="8"/>
        <rFont val="Calibri"/>
        <family val="2"/>
      </rPr>
      <t>Información básica de la empresa</t>
    </r>
  </si>
  <si>
    <r>
      <t>Nota 3.</t>
    </r>
    <r>
      <rPr>
        <b/>
        <sz val="12"/>
        <color indexed="8"/>
        <rFont val="Calibri"/>
        <family val="2"/>
      </rPr>
      <t xml:space="preserve">    </t>
    </r>
    <r>
      <rPr>
        <b/>
        <u/>
        <sz val="12"/>
        <color indexed="8"/>
        <rFont val="Calibri"/>
        <family val="2"/>
      </rPr>
      <t>Principales políticas y prácticas contables aplicadas</t>
    </r>
  </si>
  <si>
    <r>
      <t>3.2. Criterio de Valuación</t>
    </r>
    <r>
      <rPr>
        <sz val="12"/>
        <color indexed="8"/>
        <rFont val="Calibri"/>
        <family val="2"/>
      </rPr>
      <t>:</t>
    </r>
  </si>
  <si>
    <r>
      <t>3.4. Política de Depreciación</t>
    </r>
    <r>
      <rPr>
        <sz val="12"/>
        <color indexed="8"/>
        <rFont val="Calibri"/>
        <family val="2"/>
      </rPr>
      <t xml:space="preserve">: </t>
    </r>
  </si>
  <si>
    <r>
      <t>Nota 7.</t>
    </r>
    <r>
      <rPr>
        <b/>
        <sz val="12"/>
        <color indexed="8"/>
        <rFont val="Calibri"/>
        <family val="2"/>
      </rPr>
      <t>  Hechos Posteriores al cierre del Ejercicio</t>
    </r>
  </si>
  <si>
    <r>
      <t>Nota 8.</t>
    </r>
    <r>
      <rPr>
        <b/>
        <sz val="12"/>
        <color indexed="8"/>
        <rFont val="Calibri"/>
        <family val="2"/>
      </rPr>
      <t>  Limitación a la Libre Disponibilidad de los activos o del patrimonio y cualquier restricción al derecho de propiedad.</t>
    </r>
  </si>
  <si>
    <t xml:space="preserve">     3.3. Política de Constitución de Previsiones:</t>
  </si>
  <si>
    <r>
      <t xml:space="preserve">    3.5 Política de Reconocimiento de Ingresos</t>
    </r>
    <r>
      <rPr>
        <sz val="12"/>
        <color indexed="8"/>
        <rFont val="Calibri"/>
        <family val="2"/>
      </rPr>
      <t>:</t>
    </r>
  </si>
  <si>
    <t>Ingresos por venta de cartera propia a personas y empresas relacionadas (Nota 5- v)</t>
  </si>
  <si>
    <t>Ingresos por custodia de valores</t>
  </si>
  <si>
    <r>
      <t xml:space="preserve">Ingresos por operaciones y servicios a personas relacionadas </t>
    </r>
    <r>
      <rPr>
        <b/>
        <sz val="9"/>
        <color indexed="8"/>
        <rFont val="Calibri"/>
        <family val="2"/>
      </rPr>
      <t>)</t>
    </r>
  </si>
  <si>
    <t>Venta de Activo Fijo</t>
  </si>
  <si>
    <t>w)  Gastos Operativos</t>
  </si>
  <si>
    <t>USD</t>
  </si>
  <si>
    <t>ACCIONES</t>
  </si>
  <si>
    <t>f) Deudores</t>
  </si>
  <si>
    <t>INSCRIPCIÓN EN EL REGISTRO PUBLICO: ESCRITURA Nº 530 de Fecha 11-03-2022,  INSCRIPCION EN EL REGISTRO PUBLICO Nº: 1121,  Folio 1121</t>
  </si>
  <si>
    <t>Identificación</t>
  </si>
  <si>
    <t>Actividad Principal: (Compra y Venta de Valores - Asesoría en Materia de Valores)</t>
  </si>
  <si>
    <t>Domicilio Legal:  Asunción- Paraguay</t>
  </si>
  <si>
    <t>Dirección Oficina Principal: Avenida Santa Teresa Nro 1827 c/ Aviadores del Chaco</t>
  </si>
  <si>
    <t>Antecedentes de la Constitución de la Sociedad y Reformas Estatutarias</t>
  </si>
  <si>
    <r>
      <t xml:space="preserve">ESCRITURA: </t>
    </r>
    <r>
      <rPr>
        <sz val="9"/>
        <color indexed="8"/>
        <rFont val="Calibri"/>
        <family val="2"/>
      </rPr>
      <t>Nº 530 de Fecha 11-03-2022</t>
    </r>
  </si>
  <si>
    <r>
      <t>Inscripción en el Registro Público</t>
    </r>
    <r>
      <rPr>
        <sz val="9"/>
        <color indexed="8"/>
        <rFont val="Calibri"/>
        <family val="2"/>
      </rPr>
      <t>: Nº: 1121,  Folio 1121</t>
    </r>
  </si>
  <si>
    <t>Nomina de Directores</t>
  </si>
  <si>
    <t>Auditor Externo Independiente</t>
  </si>
  <si>
    <t>PARTE VINCULADAS O RELACIONADAS. Art. 34 de la Ley 5810/17</t>
  </si>
  <si>
    <t>RUC: 80124419-6</t>
  </si>
  <si>
    <r>
      <t>Reforma de Estatuto:</t>
    </r>
    <r>
      <rPr>
        <sz val="9"/>
        <color indexed="8"/>
        <rFont val="Calibri"/>
        <family val="2"/>
      </rPr>
      <t xml:space="preserve"> Modificación en proceso</t>
    </r>
    <r>
      <rPr>
        <b/>
        <sz val="9"/>
        <color indexed="8"/>
        <rFont val="Calibri"/>
        <family val="2"/>
      </rPr>
      <t>, para la Casa de Bolsa</t>
    </r>
  </si>
  <si>
    <t>Capital de la Sociedad</t>
  </si>
  <si>
    <t xml:space="preserve"> (Expresado En Guaraníes)</t>
  </si>
  <si>
    <t>AP. FUTURA INTEGRACION</t>
  </si>
  <si>
    <t>La Sociedad tiene por objeto efectuar las siguientes operaciones:</t>
  </si>
  <si>
    <t>Otras Inversiones</t>
  </si>
  <si>
    <t>EMISOR</t>
  </si>
  <si>
    <t>TIPO DE RELACION</t>
  </si>
  <si>
    <t>Prima de Emision</t>
  </si>
  <si>
    <r>
      <t>E-mail:</t>
    </r>
    <r>
      <rPr>
        <sz val="9"/>
        <color indexed="56"/>
        <rFont val="Calibri"/>
        <family val="2"/>
      </rPr>
      <t xml:space="preserve"> info@uenocasadebolsa.com.py</t>
    </r>
  </si>
  <si>
    <r>
      <t xml:space="preserve">Página Web:  </t>
    </r>
    <r>
      <rPr>
        <sz val="9"/>
        <color indexed="56"/>
        <rFont val="Calibri"/>
        <family val="2"/>
      </rPr>
      <t>www.uenocasadebolsa.com.py</t>
    </r>
  </si>
  <si>
    <t>Teléfono/Fax:  +595 981773319</t>
  </si>
  <si>
    <t>Aportes a Capitalizar</t>
  </si>
  <si>
    <t>UENO CASA DE BOLSA SA</t>
  </si>
  <si>
    <t>Deudores Varios (Nota f)</t>
  </si>
  <si>
    <t>IVA Crédito Fiscal  (Nota 5 - f.)</t>
  </si>
  <si>
    <t>Retención de IVA  (Nota 5 - f.)</t>
  </si>
  <si>
    <t>Sueldos a Pagar</t>
  </si>
  <si>
    <t>Ingresos por venta de cartera propia (Nota 5- v)</t>
  </si>
  <si>
    <t xml:space="preserve">Aranceles </t>
  </si>
  <si>
    <t>Otros Ingresos</t>
  </si>
  <si>
    <t>Otros egresos</t>
  </si>
  <si>
    <t>FINEXPAR CTA AHORRO 193105195 GS.</t>
  </si>
  <si>
    <t>Aportes y Retenciones a pagar</t>
  </si>
  <si>
    <t>Provisiones   (Nota 5 – l)</t>
  </si>
  <si>
    <t>Cuentas a Pagar a Personas y (Nota 5-m)</t>
  </si>
  <si>
    <t>Acreedores Varios  (Nota 5 – m)</t>
  </si>
  <si>
    <t>Costos de Ventas de Acciones (Nota S)</t>
  </si>
  <si>
    <t xml:space="preserve">Resultados </t>
  </si>
  <si>
    <t>Costo de Ventas Activo Fijos</t>
  </si>
  <si>
    <t>Sueldos y Jornales</t>
  </si>
  <si>
    <t>Impuestos y Contribuciones</t>
  </si>
  <si>
    <t>TOTALES</t>
  </si>
  <si>
    <t>UENO CASA DE BOLSA S.A.</t>
  </si>
  <si>
    <t>IOIO SAECA</t>
  </si>
  <si>
    <t>Capital Emitido G.20.000.000.000</t>
  </si>
  <si>
    <t>Capital Suscripto G. 11.337.000.000</t>
  </si>
  <si>
    <t>Capital Integrado G. 11.337.000.000</t>
  </si>
  <si>
    <t>UENO CASA DE BOLSA S.A</t>
  </si>
  <si>
    <t>Títulos de Renta Fija CP</t>
  </si>
  <si>
    <t xml:space="preserve"> Títulos de Renta  Fija  (Nota 6-c) </t>
  </si>
  <si>
    <t xml:space="preserve">Sueldos y jornales </t>
  </si>
  <si>
    <t xml:space="preserve">Aguinaldos pagados </t>
  </si>
  <si>
    <t xml:space="preserve">Aportes </t>
  </si>
  <si>
    <t>Ajustes/desafectación de aportes</t>
  </si>
  <si>
    <t>Moneda</t>
  </si>
  <si>
    <t>GS</t>
  </si>
  <si>
    <t>l) Provisiones</t>
  </si>
  <si>
    <t>Aguinaldos a Pagar</t>
  </si>
  <si>
    <t>Acreedores varios</t>
  </si>
  <si>
    <t>Ingresos por asesoría financiera (Nota 5 - V)</t>
  </si>
  <si>
    <t>Registro CNV: 94 _20062023</t>
  </si>
  <si>
    <t>Código de Bolsa: 35</t>
  </si>
  <si>
    <t xml:space="preserve">Capital Social (Titulo III, QUINTO) Gs. 20.000.000.000  Representado por  Gs. 1.000.000 </t>
  </si>
  <si>
    <t>COMPARATIVO CON IGUAL PERIODO DEL EJERCICIO ANTERIOR</t>
  </si>
  <si>
    <t>Ueno Casa de Bolsa S.A.  fue constituida por Escritura Pública Nº 530  de fecha  11-03-2022 y reconocida  su personería jurídica según A.I. Nº 1 Folio 17  de fecha 21 de Abril del 2022,  inscripto en el Registro Público de Comercio, bajo el Nº  1645 Serie SUACE  Folio 1121.  La Sociedad se halla regida por las disposiciones de sus Estatutos, las Normas Legales y Reglamentarias relativas a la Sociedad y al Código Civil. La duración inicial de la Sociedad es de noventa y nueve años.</t>
  </si>
  <si>
    <t>· La Sociedad tendrá por objeto principal dedicarse, por cuenta propia, de terceros o asociada a terceros, tanto en el país como en el extranjero, a todo acto de lícito comercio y al solo efecto enunciativo, se citan las siguientes actividades: a) REPRESENTACIÓN: Toda forma de representación de personas físicas O jurídicas, tanto nacionales como extranjeras y todo tipo de mandatos y gestión de negocios ajenos. Representación, negociación y/o gestión de marcas, patentes, licencias, franquicias y toda clase de concesión de empresas del país y/o del exterior.- b) LEASING: Realización de todo tipo de leasing de maquinarias, implementos y equipos de toda clase y destino, en el país o en el extranjero, con expresa exclusión de los contratos de leasing propios de entidades 
financieras, filiales de estas u otras de carácter especial.- c) FACTORING: Toda clase de operación de factoring nacional y/o internacional.· d) FRANCHlSING: Toda clase de operación de franchising nacional y/o internacional.-</t>
  </si>
  <si>
    <t>Los ingresos y egresos son reconocidos de acuerdo con el criterio contable de lo devengado. Bajo tal criterio los efectos de las transacciones y otros eventos son reconocidos cuando ocurren y no cuando el efectivo es recibido o pagado.</t>
  </si>
  <si>
    <t>Aportes a capitalizar</t>
  </si>
  <si>
    <t>La base de preparación del estado de flujo de efectivo es el método de eliminación,  con la clasificación de flujo de efectivo por actividades operativas, de inversión y de financiamiento.</t>
  </si>
  <si>
    <r>
      <t xml:space="preserve">Nota 4. </t>
    </r>
    <r>
      <rPr>
        <b/>
        <sz val="12"/>
        <color indexed="8"/>
        <rFont val="Calibri"/>
        <family val="2"/>
      </rPr>
      <t xml:space="preserve"> Cambio de políticas y procedimientos de contabilidad</t>
    </r>
  </si>
  <si>
    <t>Bancos y financieras</t>
  </si>
  <si>
    <t>Acciones de la Bolsa De Valores</t>
  </si>
  <si>
    <t>No aplicable</t>
  </si>
  <si>
    <t>No aplica</t>
  </si>
  <si>
    <t>f) OTROS CRÉDITOS</t>
  </si>
  <si>
    <t>TOTAL GENERAL CRÉDITOS</t>
  </si>
  <si>
    <t>j)  Otros Créditos Corrientes y No Corrientes</t>
  </si>
  <si>
    <t>Muebles y Útiles</t>
  </si>
  <si>
    <t>Ganancias por valuación de activos monetarios en moneda Extranjera</t>
  </si>
  <si>
    <t>Perdidas por valuación de pasivos monetarios en moneda extranjera</t>
  </si>
  <si>
    <t>Ganancias por valuación de pasivos monetarios en moneda extranjera</t>
  </si>
  <si>
    <t>Perdidas por valuación de activos monetarios en moneda extranjera</t>
  </si>
  <si>
    <t>Los activos y pasivos en moneda extranjera (dólares estadounidenses) fueron valuados a los tipos de cambio que se encontraban vigentes a la fecha de cierre del balance general, de acuerdo con publicaciones efectuadas por el Banco Central del Paraguay. Las diferencias de cambio originadas por fluctuaciones en los tipos de cambio producidos entre las fechas de concertación de las operaciones y su liquidación o valuación al cierre del ejercicio son reconocidas en resultados.</t>
  </si>
  <si>
    <t xml:space="preserve">Total periodo actual </t>
  </si>
  <si>
    <t>Total ejercicio anterior G.</t>
  </si>
  <si>
    <t>Saldo periodo actual</t>
  </si>
  <si>
    <t>Saldo periodo anterior</t>
  </si>
  <si>
    <t>Totales periodo actual</t>
  </si>
  <si>
    <t>Totales periodo anterior</t>
  </si>
  <si>
    <t>Tipo de título</t>
  </si>
  <si>
    <t>Bonos</t>
  </si>
  <si>
    <r>
      <t>Disponibilidades</t>
    </r>
    <r>
      <rPr>
        <sz val="14"/>
        <rFont val="Calibri"/>
        <family val="2"/>
        <scheme val="minor"/>
      </rPr>
      <t xml:space="preserve"> (</t>
    </r>
    <r>
      <rPr>
        <b/>
        <sz val="14"/>
        <rFont val="Calibri"/>
        <family val="2"/>
        <scheme val="minor"/>
      </rPr>
      <t>Nota 5 - d)</t>
    </r>
  </si>
  <si>
    <t>Acreedores por Intermediación (Nota 5 - m)</t>
  </si>
  <si>
    <t>Empresas Relacionadas (Nota 5 - O)</t>
  </si>
  <si>
    <r>
      <t xml:space="preserve">Obligac. por Contratos de Underwriting </t>
    </r>
    <r>
      <rPr>
        <b/>
        <sz val="14"/>
        <rFont val="Calibri"/>
        <family val="2"/>
        <scheme val="minor"/>
      </rPr>
      <t>(Nota 6 – p)</t>
    </r>
  </si>
  <si>
    <r>
      <t xml:space="preserve">Honorarios a Pagar </t>
    </r>
    <r>
      <rPr>
        <b/>
        <sz val="14"/>
        <rFont val="Calibri"/>
        <family val="2"/>
        <scheme val="minor"/>
      </rPr>
      <t>(Nota 5 – l)</t>
    </r>
  </si>
  <si>
    <t>Otros Activos Corrientes (Nota 5 - j)</t>
  </si>
  <si>
    <r>
      <t xml:space="preserve">Otros Pasivos Corrientes  </t>
    </r>
    <r>
      <rPr>
        <b/>
        <sz val="14"/>
        <rFont val="Calibri"/>
        <family val="2"/>
        <scheme val="minor"/>
      </rPr>
      <t>(Nota 5 – q)</t>
    </r>
  </si>
  <si>
    <r>
      <t xml:space="preserve">Empresas Relacionadas </t>
    </r>
    <r>
      <rPr>
        <b/>
        <sz val="14"/>
        <rFont val="Calibri"/>
        <family val="2"/>
        <scheme val="minor"/>
      </rPr>
      <t>(Nota 5– r )</t>
    </r>
  </si>
  <si>
    <r>
      <t>Menos: Previsión para incobrables</t>
    </r>
    <r>
      <rPr>
        <b/>
        <sz val="14"/>
        <rFont val="Calibri"/>
        <family val="2"/>
        <scheme val="minor"/>
      </rPr>
      <t xml:space="preserve"> </t>
    </r>
  </si>
  <si>
    <r>
      <t>Intereses a Devengar</t>
    </r>
    <r>
      <rPr>
        <b/>
        <sz val="14"/>
        <rFont val="Calibri"/>
        <family val="2"/>
        <scheme val="minor"/>
      </rPr>
      <t xml:space="preserve"> </t>
    </r>
  </si>
  <si>
    <r>
      <t xml:space="preserve">Derechos sobre títulos por Contratos  de Underwriting </t>
    </r>
    <r>
      <rPr>
        <b/>
        <sz val="14"/>
        <rFont val="Calibri"/>
        <family val="2"/>
        <scheme val="minor"/>
      </rPr>
      <t>(Nota 6- f)</t>
    </r>
  </si>
  <si>
    <r>
      <t>Otras contingencias</t>
    </r>
    <r>
      <rPr>
        <b/>
        <sz val="14"/>
        <rFont val="Calibri"/>
        <family val="2"/>
        <scheme val="minor"/>
      </rPr>
      <t xml:space="preserve"> </t>
    </r>
  </si>
  <si>
    <r>
      <t>Otros Pasivos no  Corrientes</t>
    </r>
    <r>
      <rPr>
        <b/>
        <sz val="14"/>
        <rFont val="Calibri"/>
        <family val="2"/>
        <scheme val="minor"/>
      </rPr>
      <t xml:space="preserve"> </t>
    </r>
  </si>
  <si>
    <t>Deudores por Intermediación</t>
  </si>
  <si>
    <t>Documentos y cuentas por cobrar</t>
  </si>
  <si>
    <t>IVA Crédito Fiscal</t>
  </si>
  <si>
    <t>Retención de IVA</t>
  </si>
  <si>
    <t>Anticipo impuesto a la renta</t>
  </si>
  <si>
    <t>RESULTADO EXTRAORDINARIO (Nota z)</t>
  </si>
  <si>
    <t>Diferencia de cambio</t>
  </si>
  <si>
    <t>RESULTADOS FINANCIEROS (Nota Y)</t>
  </si>
  <si>
    <t>Auditor Externo Independiente Asignado: PCG auditores consultores</t>
  </si>
  <si>
    <t>Otros Créditos</t>
  </si>
  <si>
    <t xml:space="preserve">Anticipo impuesto a la renta (Nota 5 - f.) </t>
  </si>
  <si>
    <t>Otros Creditos</t>
  </si>
  <si>
    <t>SALDO INICIAL</t>
  </si>
  <si>
    <t>SALDO</t>
  </si>
  <si>
    <t>AUMENTOS</t>
  </si>
  <si>
    <t>AMOTIZACIONES</t>
  </si>
  <si>
    <t>NETO FINAL</t>
  </si>
  <si>
    <t>TOTAL ACTUAL</t>
  </si>
  <si>
    <t>TOTAL EJERCICIO ANTERIOR</t>
  </si>
  <si>
    <t>Marca</t>
  </si>
  <si>
    <t>IVA a Pagar</t>
  </si>
  <si>
    <t>Intereses Por Operaciones REPO</t>
  </si>
  <si>
    <t>Aguinaldos</t>
  </si>
  <si>
    <t>Aporte Patronal</t>
  </si>
  <si>
    <t>Efectivo Pagado Honorarios</t>
  </si>
  <si>
    <t>Pagos a proveedores y Acreedores</t>
  </si>
  <si>
    <t xml:space="preserve">Inversiones </t>
  </si>
  <si>
    <t>Aportes para Futuro Capitalizacion</t>
  </si>
  <si>
    <r>
      <t>Las 11</t>
    </r>
    <r>
      <rPr>
        <sz val="10"/>
        <color indexed="10"/>
        <rFont val="Tahoma"/>
        <family val="2"/>
      </rPr>
      <t xml:space="preserve"> </t>
    </r>
    <r>
      <rPr>
        <sz val="10"/>
        <rFont val="Tahoma"/>
        <family val="2"/>
      </rPr>
      <t>notas que se acompañan forman parte integrante de los estados contables.</t>
    </r>
  </si>
  <si>
    <t>Costo de Ventas de Acciones</t>
  </si>
  <si>
    <t>UENO CTA AHORRO 61135243 USD.</t>
  </si>
  <si>
    <t>UENO CTA AHORRO 611180763 - ADM USD.</t>
  </si>
  <si>
    <t>UENO CTA AHORRO 611183967 - TH USD.</t>
  </si>
  <si>
    <t>UENO BANK S.A.</t>
  </si>
  <si>
    <t>Otros Anticipos</t>
  </si>
  <si>
    <t xml:space="preserve">Depreciacion del ejercicio </t>
  </si>
  <si>
    <t>Los bienes de uso son depreciados por un sistema de línea recta en función a los años de vida útil estimados.</t>
  </si>
  <si>
    <t>Cambio Cierre periodo actual (guaranies)</t>
  </si>
  <si>
    <t>ELECROBAN SAECA</t>
  </si>
  <si>
    <t>Títulos de Renta Variable LP</t>
  </si>
  <si>
    <t>CREDITOS</t>
  </si>
  <si>
    <t>Dividendos Cobrados</t>
  </si>
  <si>
    <t>Ingreso Por DF de Cambio</t>
  </si>
  <si>
    <t>Ingresos Varios</t>
  </si>
  <si>
    <t>Vacaciones</t>
  </si>
  <si>
    <t>Asesoria Legal</t>
  </si>
  <si>
    <t>Depreciacion de Activo</t>
  </si>
  <si>
    <t>Publicidad y Propaganda</t>
  </si>
  <si>
    <t>Multas y Sanciones</t>
  </si>
  <si>
    <t>Otros Gastos Administrativo</t>
  </si>
  <si>
    <t>Honorarios de Directorio</t>
  </si>
  <si>
    <t>Honorarios Por Servicios</t>
  </si>
  <si>
    <t>Gastos Financieros</t>
  </si>
  <si>
    <t>Total De Inversiones a Corto plazo</t>
  </si>
  <si>
    <t>Inversiones Largo Plazo</t>
  </si>
  <si>
    <t>Total Inversion Largo Plaza</t>
  </si>
  <si>
    <t>Liz Raquel Vazquez Benitez</t>
  </si>
  <si>
    <t>Balance General - Moneda Local</t>
  </si>
  <si>
    <t>Del   01/01/2024   al   31/03/2024</t>
  </si>
  <si>
    <t>Cuenta</t>
  </si>
  <si>
    <t>Descripción</t>
  </si>
  <si>
    <t>Auxiliar</t>
  </si>
  <si>
    <t>Saldo</t>
  </si>
  <si>
    <t>1</t>
  </si>
  <si>
    <t>ACTIVO</t>
  </si>
  <si>
    <t>11</t>
  </si>
  <si>
    <t>DISPONIBILIDADES</t>
  </si>
  <si>
    <t>11010</t>
  </si>
  <si>
    <t>Efectivo</t>
  </si>
  <si>
    <t>11010104</t>
  </si>
  <si>
    <t>Caja</t>
  </si>
  <si>
    <t>11010104001</t>
  </si>
  <si>
    <t>CA001GS</t>
  </si>
  <si>
    <t>CAJA GS.</t>
  </si>
  <si>
    <t>11020</t>
  </si>
  <si>
    <t>11020107</t>
  </si>
  <si>
    <t>Bancos Cta. Ahorro</t>
  </si>
  <si>
    <t>11020107001</t>
  </si>
  <si>
    <t>193105195GS</t>
  </si>
  <si>
    <t>239006527GS</t>
  </si>
  <si>
    <t>INTERFISA CTA AHORRO 239006527 GS.</t>
  </si>
  <si>
    <t>611180763US</t>
  </si>
  <si>
    <t>611183967US</t>
  </si>
  <si>
    <t>61135243US</t>
  </si>
  <si>
    <t>619119169GS</t>
  </si>
  <si>
    <t>UENO CTA AHORRO 619119169 GS. - TH</t>
  </si>
  <si>
    <t>619185503GS</t>
  </si>
  <si>
    <t>UENO CTA AHORRO 619185503 GS.</t>
  </si>
  <si>
    <t>61931677GS</t>
  </si>
  <si>
    <t>UENO CTA AHORRO 61931677 GS.</t>
  </si>
  <si>
    <t>11020107002</t>
  </si>
  <si>
    <t>Bancos Cta. Ahorro Operacionales</t>
  </si>
  <si>
    <t>611133292US</t>
  </si>
  <si>
    <t xml:space="preserve">UENO CTA AHORRO 611133292 USD </t>
  </si>
  <si>
    <t>619133287GS</t>
  </si>
  <si>
    <t>UENO CTA AHORRO 619133287 GS.</t>
  </si>
  <si>
    <t>12</t>
  </si>
  <si>
    <t>INVERSIONES</t>
  </si>
  <si>
    <t>12010</t>
  </si>
  <si>
    <t>Inversiones en Títulos de Renta Fija</t>
  </si>
  <si>
    <t>12010115</t>
  </si>
  <si>
    <t>Inversiones en Títulos de Renta Fija emi</t>
  </si>
  <si>
    <t>12010115003</t>
  </si>
  <si>
    <t>12010115004</t>
  </si>
  <si>
    <t>12010115011</t>
  </si>
  <si>
    <t>Bonos Corporativos USD.</t>
  </si>
  <si>
    <t>12010115012</t>
  </si>
  <si>
    <t xml:space="preserve">Bonos Financieros USD. </t>
  </si>
  <si>
    <t>12020</t>
  </si>
  <si>
    <t>Inversiones en Títulos de Renta Variable</t>
  </si>
  <si>
    <t>12020131</t>
  </si>
  <si>
    <t>12020131002</t>
  </si>
  <si>
    <t>Acciones Preferidas Desmaterializadas SA</t>
  </si>
  <si>
    <t>APD1001</t>
  </si>
  <si>
    <t>ACCIONES ELECTROBAN SAECA</t>
  </si>
  <si>
    <t>12020131003</t>
  </si>
  <si>
    <t>Acciones Ordinarias Cartulares SAECA</t>
  </si>
  <si>
    <t>AC001GS</t>
  </si>
  <si>
    <t>ACCIONES IOIO</t>
  </si>
  <si>
    <t>12020131007</t>
  </si>
  <si>
    <t>Acciones Ordinarias Cartulares AFPISA</t>
  </si>
  <si>
    <t>12020133</t>
  </si>
  <si>
    <t>12020133001</t>
  </si>
  <si>
    <t>Acción de la  Bolsa de Valores BVPASA</t>
  </si>
  <si>
    <t>ACC1001</t>
  </si>
  <si>
    <t>ACCIONES BOLSA DE VALORES</t>
  </si>
  <si>
    <t>ACC1002</t>
  </si>
  <si>
    <t>PRIMA ACCIONES BOLSA DE VALORES</t>
  </si>
  <si>
    <t>13</t>
  </si>
  <si>
    <t>CUENTAS POR COBRAR</t>
  </si>
  <si>
    <t>13010</t>
  </si>
  <si>
    <t>Deudores por servicios prestados</t>
  </si>
  <si>
    <t>13010151</t>
  </si>
  <si>
    <t>Deudores por servicios de intermediación</t>
  </si>
  <si>
    <t>13010151002</t>
  </si>
  <si>
    <t>23269GS</t>
  </si>
  <si>
    <t>SANTIAGO PALACIOS</t>
  </si>
  <si>
    <t>23358GS</t>
  </si>
  <si>
    <t>GRUPO VAZQUEZ EMISOR</t>
  </si>
  <si>
    <t>23359GS</t>
  </si>
  <si>
    <t>ITTI SAECA</t>
  </si>
  <si>
    <t>23359US</t>
  </si>
  <si>
    <t>ITTI SAECA EMISOR</t>
  </si>
  <si>
    <t>23525US</t>
  </si>
  <si>
    <t>ALFREDO JAVIER MEZGER SZOSTAK</t>
  </si>
  <si>
    <t>23538GS</t>
  </si>
  <si>
    <t>UENO HOLDING SAECA</t>
  </si>
  <si>
    <t>23538US</t>
  </si>
  <si>
    <t>23539GS</t>
  </si>
  <si>
    <t>UENO SEGUROS S.A.</t>
  </si>
  <si>
    <t>23539US</t>
  </si>
  <si>
    <t>23546GS</t>
  </si>
  <si>
    <t>GRUPO VAZQUEZ S.A.E. INVERSIONISTA</t>
  </si>
  <si>
    <t>23661GS</t>
  </si>
  <si>
    <t>23661US</t>
  </si>
  <si>
    <t>24599GS</t>
  </si>
  <si>
    <t>PROFIT S.A.</t>
  </si>
  <si>
    <t>13010175</t>
  </si>
  <si>
    <t>Deudores por otros servicios prestados</t>
  </si>
  <si>
    <t>13010175002</t>
  </si>
  <si>
    <t>Deudores por servicios de custodia de va</t>
  </si>
  <si>
    <t>13010175003</t>
  </si>
  <si>
    <t>Deudores por servicios de asesoría finan</t>
  </si>
  <si>
    <t>DSP1002GS</t>
  </si>
  <si>
    <t>DSP1004GS</t>
  </si>
  <si>
    <t>GRUPO VAZQUEZ SAE</t>
  </si>
  <si>
    <t>DSP1004US</t>
  </si>
  <si>
    <t>DSP1005GS</t>
  </si>
  <si>
    <t>DSP1005US</t>
  </si>
  <si>
    <t>DSP1006GS</t>
  </si>
  <si>
    <t>DSP1006US</t>
  </si>
  <si>
    <t>DSP1008US</t>
  </si>
  <si>
    <t>13020</t>
  </si>
  <si>
    <t>Deudores por Negociación de Títulos Valo</t>
  </si>
  <si>
    <t>13020185</t>
  </si>
  <si>
    <t>Deudores por Negociación de Títulos Rent</t>
  </si>
  <si>
    <t>13020185003</t>
  </si>
  <si>
    <t>Deudores por negociación Títulos Renta F</t>
  </si>
  <si>
    <t>13040</t>
  </si>
  <si>
    <t>Créditos</t>
  </si>
  <si>
    <t>13040199</t>
  </si>
  <si>
    <t>Anticipos</t>
  </si>
  <si>
    <t>13040199001</t>
  </si>
  <si>
    <t>Anticipos a Proveedores</t>
  </si>
  <si>
    <t>AAP1039GS</t>
  </si>
  <si>
    <t>GUILLERMO AÑAZCO ACEVEDO</t>
  </si>
  <si>
    <t>AAP1044GS</t>
  </si>
  <si>
    <t>FUNDACION VISION</t>
  </si>
  <si>
    <t>13040199002</t>
  </si>
  <si>
    <t>Anticipos a Rendir</t>
  </si>
  <si>
    <t>13040201</t>
  </si>
  <si>
    <t>Rendimientos a cobrar</t>
  </si>
  <si>
    <t>13040201003</t>
  </si>
  <si>
    <t>Dividendos a cobrar</t>
  </si>
  <si>
    <t>13040203</t>
  </si>
  <si>
    <t>Créditos por impuestos corrientes</t>
  </si>
  <si>
    <t>13040203001</t>
  </si>
  <si>
    <t>Anticipos de IRE</t>
  </si>
  <si>
    <t>13040203002</t>
  </si>
  <si>
    <t>Retenciones de IVA</t>
  </si>
  <si>
    <t>13040203003</t>
  </si>
  <si>
    <t>Retenciones IDU</t>
  </si>
  <si>
    <t>13040203004</t>
  </si>
  <si>
    <t>IVA CF 10%</t>
  </si>
  <si>
    <t>13040205</t>
  </si>
  <si>
    <t>Activos otorgados en garantía</t>
  </si>
  <si>
    <t>13040205002</t>
  </si>
  <si>
    <t>Instrumentos Fin. cedidos en Garantía-Co</t>
  </si>
  <si>
    <t>13040209</t>
  </si>
  <si>
    <t>Gastos pagados por adelantado</t>
  </si>
  <si>
    <t>13040209007</t>
  </si>
  <si>
    <t>Aranceles - BVPASA a Vencer</t>
  </si>
  <si>
    <t>13080</t>
  </si>
  <si>
    <t>Intereses a Cobrar</t>
  </si>
  <si>
    <t>13080225</t>
  </si>
  <si>
    <t>Intereses  a cobrar  Títulos de Renta Fi</t>
  </si>
  <si>
    <t>13080225005</t>
  </si>
  <si>
    <t>Intereses a cobrar  Bonos Corporativos</t>
  </si>
  <si>
    <t>13080225006</t>
  </si>
  <si>
    <t>(-) Intereses a devengar Bonos Corporati</t>
  </si>
  <si>
    <t>13080225019</t>
  </si>
  <si>
    <t>Intereses a cobrar  Bonos Corporativos U</t>
  </si>
  <si>
    <t>13080225020</t>
  </si>
  <si>
    <t>13080225021</t>
  </si>
  <si>
    <t>Intereses a cobrar Bonos Financieros Gs.</t>
  </si>
  <si>
    <t>13080225022</t>
  </si>
  <si>
    <t>(-) Intereses a Devengar Bonos Financier</t>
  </si>
  <si>
    <t>14</t>
  </si>
  <si>
    <t>PROPIEDADES, PLANTA Y EQUIPO</t>
  </si>
  <si>
    <t>14010</t>
  </si>
  <si>
    <t>Propiedades, planta y equipo</t>
  </si>
  <si>
    <t>14010237</t>
  </si>
  <si>
    <t>Bienes en operación</t>
  </si>
  <si>
    <t>14010237004</t>
  </si>
  <si>
    <t>14010237903</t>
  </si>
  <si>
    <t>(-) Depreciación Acumulada  Muebles y Út</t>
  </si>
  <si>
    <t>15</t>
  </si>
  <si>
    <t>CARGOS DIFERIDOS E INTANGIBLES</t>
  </si>
  <si>
    <t>15010</t>
  </si>
  <si>
    <t>Activos Intangibles</t>
  </si>
  <si>
    <t>15010239</t>
  </si>
  <si>
    <t>15010239001</t>
  </si>
  <si>
    <t>Marcas y Patentes</t>
  </si>
  <si>
    <t>15010239004</t>
  </si>
  <si>
    <t>Otros Cargos Diferidos</t>
  </si>
  <si>
    <t>15010239901</t>
  </si>
  <si>
    <t>(-) Amortización Acumulada  marcas y pat</t>
  </si>
  <si>
    <t>15012</t>
  </si>
  <si>
    <t>Otras Cuentas por cobrar</t>
  </si>
  <si>
    <t>15012242</t>
  </si>
  <si>
    <t>15012242001</t>
  </si>
  <si>
    <t>CAC1001GS</t>
  </si>
  <si>
    <t>UENO HOLDING S.A.E.C.A. A COBRAR GS.</t>
  </si>
  <si>
    <t>CAC1003GS</t>
  </si>
  <si>
    <t>OTRAS CUENTAS VARIAS A COBRAR GS</t>
  </si>
  <si>
    <t>2</t>
  </si>
  <si>
    <t>21</t>
  </si>
  <si>
    <t>ACREEDORES VARIOS</t>
  </si>
  <si>
    <t>21010</t>
  </si>
  <si>
    <t>21010102</t>
  </si>
  <si>
    <t>Acreedores por compra de bienes y/o pres</t>
  </si>
  <si>
    <t>21010102001</t>
  </si>
  <si>
    <t>Acreedores por compra de bienes</t>
  </si>
  <si>
    <t>P1003GS</t>
  </si>
  <si>
    <t>MULTIMEDIA SA</t>
  </si>
  <si>
    <t>P1006GS</t>
  </si>
  <si>
    <t>BENEGAS RAMIREZ, NOELIA CONCEPCION</t>
  </si>
  <si>
    <t>P1007GS</t>
  </si>
  <si>
    <t>P1023GS</t>
  </si>
  <si>
    <t>IMPRESION DISTRIBUCION Y LOGISTICA SA</t>
  </si>
  <si>
    <t>P1024GS</t>
  </si>
  <si>
    <t>PCG AUDITORES CONSULTORES</t>
  </si>
  <si>
    <t>P1028GS</t>
  </si>
  <si>
    <t>TAC S.A.</t>
  </si>
  <si>
    <t>P1031GS</t>
  </si>
  <si>
    <t>TELEF. CELULAR DEL PARAGUAY SAE (TELECEL</t>
  </si>
  <si>
    <t>P1034GS</t>
  </si>
  <si>
    <t>EDITORIAL AZETA S.A.</t>
  </si>
  <si>
    <t>P1036GS</t>
  </si>
  <si>
    <t>UENO HOLDING  S.A.E.C.A.</t>
  </si>
  <si>
    <t>P1043GS</t>
  </si>
  <si>
    <t>CODE 100 SA</t>
  </si>
  <si>
    <t>P1045GS</t>
  </si>
  <si>
    <t xml:space="preserve">BANCO CONTINENTAL S.A.E.C.A </t>
  </si>
  <si>
    <t>P1047GS</t>
  </si>
  <si>
    <t>BAKER TILLY PARAGUAY</t>
  </si>
  <si>
    <t>P1048GS</t>
  </si>
  <si>
    <t>NEWS COMUNICACION CORPORATIVA SRL</t>
  </si>
  <si>
    <t>P1049GS</t>
  </si>
  <si>
    <t>DANDRES SA</t>
  </si>
  <si>
    <t>P1050GS</t>
  </si>
  <si>
    <t xml:space="preserve">AVALON CASA DE BOLSA S.A. </t>
  </si>
  <si>
    <t>21010102003</t>
  </si>
  <si>
    <t>Anticipo de clientes</t>
  </si>
  <si>
    <t>23658US</t>
  </si>
  <si>
    <t>BUSINESS &amp; FINANCIAL GROUP S.A.</t>
  </si>
  <si>
    <t>24312GS</t>
  </si>
  <si>
    <t xml:space="preserve">ALEJANDRO GOMEZ ABENTE </t>
  </si>
  <si>
    <t>252GS</t>
  </si>
  <si>
    <t>MARIAN MEZLER</t>
  </si>
  <si>
    <t>258GS</t>
  </si>
  <si>
    <t>CINDI MELGAREJO Y/O ALEJANDRO CARDOZO</t>
  </si>
  <si>
    <t>259GS</t>
  </si>
  <si>
    <t>FABIO RUBEN MARTINETTI LOPEZ</t>
  </si>
  <si>
    <t>26411US</t>
  </si>
  <si>
    <t>EUSEBIO MOREL</t>
  </si>
  <si>
    <t>27252</t>
  </si>
  <si>
    <t>JUAN CARLOS TABOADA FIGUEROA</t>
  </si>
  <si>
    <t>28418GS</t>
  </si>
  <si>
    <t>LEONARDO ALFONZO</t>
  </si>
  <si>
    <t>23</t>
  </si>
  <si>
    <t>ACREEDORES POR NEGOCIACIÓN DE TÍTULOS VA</t>
  </si>
  <si>
    <t>23010</t>
  </si>
  <si>
    <t>Acreedores por Negociación Títulos Valor</t>
  </si>
  <si>
    <t>23010114</t>
  </si>
  <si>
    <t>23010114003</t>
  </si>
  <si>
    <t>Acreedores Títulos Renta Fija Bonos Corp</t>
  </si>
  <si>
    <t>23010126</t>
  </si>
  <si>
    <t>Intereses a pagar a Acreedores Títulos R</t>
  </si>
  <si>
    <t>23010126003</t>
  </si>
  <si>
    <t>23010126010</t>
  </si>
  <si>
    <t>25</t>
  </si>
  <si>
    <t>GASTOS DEVENGADOS A PAGAR</t>
  </si>
  <si>
    <t>25010</t>
  </si>
  <si>
    <t>Gastos devengados a pagar</t>
  </si>
  <si>
    <t>25010140</t>
  </si>
  <si>
    <t>25010140007</t>
  </si>
  <si>
    <t>Aguinaldos a pagar</t>
  </si>
  <si>
    <t>25010140009</t>
  </si>
  <si>
    <t>25010142</t>
  </si>
  <si>
    <t>Obligaciones Fiscales</t>
  </si>
  <si>
    <t>25010142001</t>
  </si>
  <si>
    <t>IRE a pagar</t>
  </si>
  <si>
    <t>26</t>
  </si>
  <si>
    <t>OTROS PASIVOS</t>
  </si>
  <si>
    <t>26010</t>
  </si>
  <si>
    <t>Otros Pasivos</t>
  </si>
  <si>
    <t>26010144</t>
  </si>
  <si>
    <t>26010144003</t>
  </si>
  <si>
    <t>Otras Cuentas por pagar</t>
  </si>
  <si>
    <t>CAP001GS.</t>
  </si>
  <si>
    <t>UENO HOLDING A PAGAR GS.</t>
  </si>
  <si>
    <t>CAP002US</t>
  </si>
  <si>
    <t>UENO HOLDING A PAGAR USD.</t>
  </si>
  <si>
    <t>CAP003GS</t>
  </si>
  <si>
    <t>IOIO A PAGAR GS.</t>
  </si>
  <si>
    <t>CAP004GS</t>
  </si>
  <si>
    <t>DESCUENTOS AL PERSONAL</t>
  </si>
  <si>
    <t>CAP005GS</t>
  </si>
  <si>
    <t>DESCUENTOS POR GIMNASIOS</t>
  </si>
  <si>
    <t>CAP007GS</t>
  </si>
  <si>
    <t>OTRAS CUENTAS POR PAGAR</t>
  </si>
  <si>
    <t>3</t>
  </si>
  <si>
    <t>31</t>
  </si>
  <si>
    <t>CAPITAL SOCIAL, RESERVAS Y RESULTADOS</t>
  </si>
  <si>
    <t>31010</t>
  </si>
  <si>
    <t>Capital integrado</t>
  </si>
  <si>
    <t>31010502</t>
  </si>
  <si>
    <t>31010502001</t>
  </si>
  <si>
    <t>Capital integrado en efectivo</t>
  </si>
  <si>
    <t>31020</t>
  </si>
  <si>
    <t>Aportes no capitalizados</t>
  </si>
  <si>
    <t>31020504</t>
  </si>
  <si>
    <t>31020504001</t>
  </si>
  <si>
    <t>Aportes irrevocables para integración de</t>
  </si>
  <si>
    <t>31030</t>
  </si>
  <si>
    <t>31030506</t>
  </si>
  <si>
    <t>31030506001</t>
  </si>
  <si>
    <t>Reserva legal</t>
  </si>
  <si>
    <t>31040</t>
  </si>
  <si>
    <t>Resultados</t>
  </si>
  <si>
    <t>31040516</t>
  </si>
  <si>
    <t>Resultados  Acumulados</t>
  </si>
  <si>
    <t>31040516001</t>
  </si>
  <si>
    <t>Resultados Acumuladas</t>
  </si>
  <si>
    <t>31040518</t>
  </si>
  <si>
    <t>Resultados del Ejercicio</t>
  </si>
  <si>
    <t>31040518001</t>
  </si>
  <si>
    <t>6</t>
  </si>
  <si>
    <t>INGRESOS</t>
  </si>
  <si>
    <t>61</t>
  </si>
  <si>
    <t>61010</t>
  </si>
  <si>
    <t>Comisiones cobradas por Servicios de int</t>
  </si>
  <si>
    <t>61010702</t>
  </si>
  <si>
    <t>Comisiones cobradas por Servicios presta</t>
  </si>
  <si>
    <t>61010702002</t>
  </si>
  <si>
    <t>61010706</t>
  </si>
  <si>
    <t>61010706001</t>
  </si>
  <si>
    <t>61010706002</t>
  </si>
  <si>
    <t>61030</t>
  </si>
  <si>
    <t>Ingresos por otros servicios prestados</t>
  </si>
  <si>
    <t>61030726</t>
  </si>
  <si>
    <t>61030726007</t>
  </si>
  <si>
    <t>Ingresos por Custodia de Títulos Valores</t>
  </si>
  <si>
    <t>61040</t>
  </si>
  <si>
    <t>Ingresos por negociación de títulos valo</t>
  </si>
  <si>
    <t>61040730</t>
  </si>
  <si>
    <t>Ingresos por venta de títulos valores de</t>
  </si>
  <si>
    <t>61040730002</t>
  </si>
  <si>
    <t>Ingresos por venta de Bonos Corporativos</t>
  </si>
  <si>
    <t>61040742</t>
  </si>
  <si>
    <t>Ingresos por intereses y rendimientos de</t>
  </si>
  <si>
    <t>61040742001</t>
  </si>
  <si>
    <t>61040742003</t>
  </si>
  <si>
    <t>61040746</t>
  </si>
  <si>
    <t>Ingresos Fin por compra de títulos valor</t>
  </si>
  <si>
    <t>61040746002</t>
  </si>
  <si>
    <t xml:space="preserve">Ingreso por Amortización de Diferencial </t>
  </si>
  <si>
    <t>61050</t>
  </si>
  <si>
    <t>Otros Ingresos Operativos</t>
  </si>
  <si>
    <t>61050758</t>
  </si>
  <si>
    <t>61050758002</t>
  </si>
  <si>
    <t>Ingresos por ajustes y redondeos</t>
  </si>
  <si>
    <t>61050758003</t>
  </si>
  <si>
    <t>Aranceles BVPASA</t>
  </si>
  <si>
    <t>61050758004</t>
  </si>
  <si>
    <t>Ingresos Fondo de garantía BVPASA</t>
  </si>
  <si>
    <t>61050758005</t>
  </si>
  <si>
    <t>Intereses caja de ahorro en entidades ba</t>
  </si>
  <si>
    <t>7</t>
  </si>
  <si>
    <t>EGRESOS</t>
  </si>
  <si>
    <t>71</t>
  </si>
  <si>
    <t>GASTOS OPERATIVOS</t>
  </si>
  <si>
    <t>71010</t>
  </si>
  <si>
    <t>Gastos por comisiones servicios de inter</t>
  </si>
  <si>
    <t>71010701</t>
  </si>
  <si>
    <t>Gastos por Comisiones de servicio de int</t>
  </si>
  <si>
    <t>71010701003</t>
  </si>
  <si>
    <t>71010705</t>
  </si>
  <si>
    <t>Gastos por servicios de intermediación</t>
  </si>
  <si>
    <t>71010705002</t>
  </si>
  <si>
    <t>Arancel BVPASA por Renta Fija SEN</t>
  </si>
  <si>
    <t>71010705006</t>
  </si>
  <si>
    <t>Aranceles pagados SEPRELAD</t>
  </si>
  <si>
    <t>71010705007</t>
  </si>
  <si>
    <t>Contribución al Fondo de garantía BVPASA</t>
  </si>
  <si>
    <t>71040</t>
  </si>
  <si>
    <t>Gastos de Operación</t>
  </si>
  <si>
    <t>71040733</t>
  </si>
  <si>
    <t>Gastos de administración</t>
  </si>
  <si>
    <t>71040733001</t>
  </si>
  <si>
    <t>Honorarios Directorio Vinculados</t>
  </si>
  <si>
    <t>71040733003</t>
  </si>
  <si>
    <t>Honorarios Contabilidad</t>
  </si>
  <si>
    <t>71040733005</t>
  </si>
  <si>
    <t>Honorarios Auditoría Externa</t>
  </si>
  <si>
    <t>71040733008</t>
  </si>
  <si>
    <t>Sueldos y jornales/Administrativo</t>
  </si>
  <si>
    <t>71040733009</t>
  </si>
  <si>
    <t>71040733012</t>
  </si>
  <si>
    <t>Aporte patronal</t>
  </si>
  <si>
    <t>71040733017</t>
  </si>
  <si>
    <t>Retribuciones especiales</t>
  </si>
  <si>
    <t>71040733018</t>
  </si>
  <si>
    <t>Beneficios al personal</t>
  </si>
  <si>
    <t>71040733020</t>
  </si>
  <si>
    <t>Auditoría Externa</t>
  </si>
  <si>
    <t>71040733024</t>
  </si>
  <si>
    <t>Depreciación del ejercicio</t>
  </si>
  <si>
    <t>71040733025</t>
  </si>
  <si>
    <t>Amortizaciones del Ejercicio</t>
  </si>
  <si>
    <t>71040733033</t>
  </si>
  <si>
    <t>Gastos de limpieza y cafetería</t>
  </si>
  <si>
    <t>71040733038</t>
  </si>
  <si>
    <t>Agua, luz, teléfono e internet</t>
  </si>
  <si>
    <t>71040733061</t>
  </si>
  <si>
    <t>Gastos Varios No Deducibles</t>
  </si>
  <si>
    <t>71040733062</t>
  </si>
  <si>
    <t>Servicios contratados</t>
  </si>
  <si>
    <t>71040735</t>
  </si>
  <si>
    <t>71040735003</t>
  </si>
  <si>
    <t>Intereses por operaciones en repo</t>
  </si>
  <si>
    <t>71040735004</t>
  </si>
  <si>
    <t>Comisiones y gastos bancarios</t>
  </si>
  <si>
    <t>71040735007</t>
  </si>
  <si>
    <t>Egresos por diferencia de cambio activos</t>
  </si>
  <si>
    <t>71040737</t>
  </si>
  <si>
    <t>Gastos Fiscales</t>
  </si>
  <si>
    <t>71040737002</t>
  </si>
  <si>
    <t>Multas y sanciones</t>
  </si>
  <si>
    <t>Página 21 de 21</t>
  </si>
  <si>
    <t>SIV ER</t>
  </si>
  <si>
    <t>Bonos Corporativos PYG.</t>
  </si>
  <si>
    <t xml:space="preserve">Bonos Financieros PYG. </t>
  </si>
  <si>
    <t xml:space="preserve">Reclasificacion de 637 bonos de ITTI usd. porque esta en repo. </t>
  </si>
  <si>
    <t>Dividendos a Cobrar</t>
  </si>
  <si>
    <t>Retención de IDU</t>
  </si>
  <si>
    <t>Bonos de Cecon en garantia bolsa</t>
  </si>
  <si>
    <t>60% Aranceles devengados por ingresos anticipados a la bolsa</t>
  </si>
  <si>
    <t xml:space="preserve">Otros Cargos diferidos </t>
  </si>
  <si>
    <t>reconomiento de perdida por op. de repo 2023</t>
  </si>
  <si>
    <t>amortizacion de patentes recibidos de Ueno ( facturas en concepto de Uso de marca)</t>
  </si>
  <si>
    <t xml:space="preserve">Intereses a pagar Acreedores Títulos Renta Fija Bonos Corporativos en Repo </t>
  </si>
  <si>
    <t>(-) Intereses a devengar Acreedores Títulos Renta Fija Bonos Corporativos en Repo</t>
  </si>
  <si>
    <t>Intereses a pagar por op. de repo bonos itt</t>
  </si>
  <si>
    <t>Intereses a devengar por op. de repo bonos itt</t>
  </si>
  <si>
    <t xml:space="preserve">por bonos itti repo </t>
  </si>
  <si>
    <t xml:space="preserve">Otras cuentas por pagar </t>
  </si>
  <si>
    <t>Resultados acumulados</t>
  </si>
  <si>
    <t xml:space="preserve">SIV BALANCE ACTIVO </t>
  </si>
  <si>
    <t>Comisiones por operaciones de intermediación de Renta Fija bursátiles (BONOS)</t>
  </si>
  <si>
    <t xml:space="preserve">Comisiones por operaciones de intermediación de Acciones extrabursátil </t>
  </si>
  <si>
    <t>Comisiones por operaciones de intermediación de Renta Fija extrabursátil (CDA)</t>
  </si>
  <si>
    <t>Ingresos por intereses cobrados instrumentos de cartera propia renta fija</t>
  </si>
  <si>
    <t>Ingresos por intereses cobrados instrumentos en Repo</t>
  </si>
  <si>
    <t>Comisiones pagadas a otras entidades por intermediación</t>
  </si>
  <si>
    <t>Intereses- Gastos Bancarios pagados (Nota X)</t>
  </si>
  <si>
    <t xml:space="preserve">Beneficios al Personal </t>
  </si>
  <si>
    <t xml:space="preserve">Amortización del ejercicio </t>
  </si>
  <si>
    <t>SIV BALANCE PASIVO</t>
  </si>
  <si>
    <t xml:space="preserve">Comentarios </t>
  </si>
  <si>
    <t>GPSA</t>
  </si>
  <si>
    <t>Otras cuentas por cobrar</t>
  </si>
  <si>
    <t>Gastos Generales</t>
  </si>
  <si>
    <t>De acuerdo con lo previsto en los artículos 113 y 114 de la Ley 5810/2017, la entidad tiene constituida como garantía Gs.726.359.000- , representados por Bonos emitidos por CECON SAE.</t>
  </si>
  <si>
    <t>Notas</t>
  </si>
  <si>
    <t>Otros ingresos operativos</t>
  </si>
  <si>
    <t>Ricardo Fernandez</t>
  </si>
  <si>
    <t xml:space="preserve">UENO CTA AHORRO 611279108 USD. ADM OP. </t>
  </si>
  <si>
    <t>CDA</t>
  </si>
  <si>
    <t xml:space="preserve">VILUX S.A. </t>
  </si>
  <si>
    <t>Bonos Cecon</t>
  </si>
  <si>
    <t>Otros Créditos Corrientes y No Corrientes</t>
  </si>
  <si>
    <t>Gastos Operativos</t>
  </si>
  <si>
    <t>Las 11 notas que se acompañan forman parte integrante de los estados contables.</t>
  </si>
  <si>
    <t>Venta de acciones</t>
  </si>
  <si>
    <t>Número de Inscripción en el Registro de la CNV: N° 41/2009</t>
  </si>
  <si>
    <t>Accionista 88,59%</t>
  </si>
  <si>
    <t>U PARAGUAY S.A.</t>
  </si>
  <si>
    <t>Accionista 11,41%</t>
  </si>
  <si>
    <t xml:space="preserve">U PARAGUAY S.A. </t>
  </si>
  <si>
    <t>Miguel Vázquez</t>
  </si>
  <si>
    <t>Grupo Vázquez S.A.E./Miguel Vázquez</t>
  </si>
  <si>
    <t>NO</t>
  </si>
  <si>
    <t>80135001-8</t>
  </si>
  <si>
    <t>Adriana Vazquez Muniagurria</t>
  </si>
  <si>
    <t>Guillermo Vazquez Muniagurria</t>
  </si>
  <si>
    <t>Rebeca Elizabeth Villasanti Fariha</t>
  </si>
  <si>
    <t>Veronica Vazquez Muniagurria</t>
  </si>
  <si>
    <t xml:space="preserve">Gastos a devengar </t>
  </si>
  <si>
    <t>Cuentas por cobrar a Personas y Empresas Relacionadas CP</t>
  </si>
  <si>
    <t xml:space="preserve">La entidad  tiene participación en la Bolsa de Valores por valor Nominal de  Gs. 200.000.0000 (Guaraníes Doscientos millones).- y en la Administradora de fondos acciones por Valor de Gs. 2.710.000.000 (Dos Mil Setecientos Diez Millones). </t>
  </si>
  <si>
    <t>DEUDORES VIGENTES</t>
  </si>
  <si>
    <t>U Holding S.A.R.L.</t>
  </si>
  <si>
    <t>TRANSFERENCIAS BANCARIAS PENDIENTES USD.</t>
  </si>
  <si>
    <t>Donaciones y contribuciones</t>
  </si>
  <si>
    <t>Transferencias Bancarias Pendientes</t>
  </si>
  <si>
    <t>CORRESPONDIENTE AL  31/12/2024 COMPARATIVO CON 31/12/2023</t>
  </si>
  <si>
    <t>Información al 31/12/2024</t>
  </si>
  <si>
    <t>CORRESPONDIENTE AL 31/12/2024</t>
  </si>
  <si>
    <t>Los Activos y Pasivos, moneda extranjera se valúan a su valor de cotización al cierre, de acuerdo con las disposiciones de la S.E.T.,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</si>
  <si>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Para la Valuacion de las Inversiones temporales y permantentes se valuan a su valor de incorporación. Salvo, a la Acción de la Bolsa que se valua al último precio de transacción.</t>
  </si>
  <si>
    <t>La entidad no tiene saldos de clientes que requieran la constitución de previsiones.</t>
  </si>
  <si>
    <t>Los Gastos de constitución y de organización serán amortizadas según lo establecido en la Ley N° 6380/19 y su reglamentación.</t>
  </si>
  <si>
    <t>ITTI S.A.E.C.A.</t>
  </si>
  <si>
    <t>Enex S.A.E.</t>
  </si>
  <si>
    <t>Banco Rio SAECA</t>
  </si>
  <si>
    <t xml:space="preserve">Continental </t>
  </si>
  <si>
    <t xml:space="preserve">Itau </t>
  </si>
  <si>
    <t xml:space="preserve">SUDAMERIS BANK </t>
  </si>
  <si>
    <t xml:space="preserve">UENO BANK </t>
  </si>
  <si>
    <t>GP S.A.</t>
  </si>
  <si>
    <t>Banco Rio S.A.E.C.A.</t>
  </si>
  <si>
    <t>Banco Continental S.A.E.C.A.</t>
  </si>
  <si>
    <t>Banco Itaú S.A.</t>
  </si>
  <si>
    <t>ITTI</t>
  </si>
  <si>
    <t>ENERSUR S.A.</t>
  </si>
  <si>
    <t>PETROMAX</t>
  </si>
  <si>
    <t>NOVA S.A.</t>
  </si>
  <si>
    <t>CARMENTA</t>
  </si>
  <si>
    <t xml:space="preserve">TELECEL </t>
  </si>
  <si>
    <t>Zeta Banco S.A.E.C.A.</t>
  </si>
  <si>
    <t>PYG</t>
  </si>
  <si>
    <t>Banco Continenal S.A.E.C.A.</t>
  </si>
  <si>
    <t xml:space="preserve">Zeta Banco </t>
  </si>
  <si>
    <t>Ueno Casa de Bolsa S.A., al cierre del tercer trimestre del 2024 cuenta con participación en BVPASA (Bolsa de Valores y Productos Asunción S.A.) de acuerdo con lo establecido en la Ley 5810/17 del Mercado de Capitales.</t>
  </si>
  <si>
    <t>Carlos Impagliatelli</t>
  </si>
  <si>
    <t>Leonardo Alfonzo</t>
  </si>
  <si>
    <t>PERIODO ANTERIOR</t>
  </si>
  <si>
    <t>Los estados financieros consolidados de Ueno Casa de Bolsa S.A. incluyen los estados financieros de la Sociedad y su controlada, Ueno Administradora de Fondos S.A. (con una participación del 74,49%). Esta consolidación se realiza conforme a lo establecido en el Capítulo 9, Artículo N° 7 de la Resolución CNV CG N° 35/23.
Los estados financieros consolidados se elaboran aplicando políticas contables consistentes y el método de "eliminación de saldos" entre ambas entidades.
Ueno Casa de Bolsa S.A. ejerce control sobre Ueno Administradora de Fondos S.A. mediante una participación superior al 50% de su capital social. Las entidades controladas se consolidan completamente desde la fecha en que se obtiene el control.</t>
  </si>
  <si>
    <t>PERIODO ACTUAL DICIEMBRE 2024 Ueno Casa de Bolsa S.A.</t>
  </si>
  <si>
    <t>Eliminaciones</t>
  </si>
  <si>
    <t>Saldo Diciembre 2024</t>
  </si>
  <si>
    <t>PERIODO ACTUAL DICIEMBRE 2024 Ueno Afpisa S.A.</t>
  </si>
  <si>
    <t>UENO CTA AHORRO 611723558 USD</t>
  </si>
  <si>
    <t xml:space="preserve">Bancos </t>
  </si>
  <si>
    <t xml:space="preserve">Transferencias Bancarias Pendientes </t>
  </si>
  <si>
    <t>Familiar</t>
  </si>
  <si>
    <t xml:space="preserve">Dividendos a Pagar </t>
  </si>
  <si>
    <r>
      <t xml:space="preserve">Los Estados Contables (Balance General, Estado de Resultados, Estado de Flujo de Efectivo y Estado de Variación del Patrimonio Neto) correspondientes al 31 de diciembre de 2024 han sido considerados y aprobados según Acta de Directorio </t>
    </r>
    <r>
      <rPr>
        <sz val="12"/>
        <rFont val="Calibri"/>
        <family val="2"/>
      </rPr>
      <t>N° 68, de fecha 14 de marzo de 2024.</t>
    </r>
  </si>
  <si>
    <t>De acuerdo con el Art 7 Capitulo 9 Titulo 3 de la Resolución CNV 35/23 los estados financieros consolidados se componen de: a) Balance general consolidado, b) Estado de resultados consolidado y c) Notas a los estados financieros consolidados. Por consiguiente los presentes estados financieros consolidados no incluyen el estado de evolución del patrimonio neto y el estado de flujos de efectivo.</t>
  </si>
  <si>
    <t>Los estados financieros consolidados por el periodo finalizado el 31 de diciembre de 2024 han sido preparados de acuerdo con las Normas emitidas por el Consejo de Contadores Públicos del Paraguay y se presentan en guaraníes.  Los estados financieros de la controladora y la subsidiaria son elaborados al mismo período y aplican las políticas contables consistentes. Todos los saldos, ingresos y costos, ganancias y pérdidas mantenidos entre sí han sido eliminados.</t>
  </si>
  <si>
    <t xml:space="preserve">BALANCE GENERAL CONSOLIDADO </t>
  </si>
  <si>
    <t>ESTADO DE RESULTADOS CONSOLIDADOS</t>
  </si>
  <si>
    <t>NOTAS A LOS ESTADOS FINANCIEROS CONSOLIDADOS AL 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</si>
</sst>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41" formatCode="_ * #,##0_ ;_ * \-#,##0_ ;_ * &quot;-&quot;_ ;_ @_ "/>
    <numFmt numFmtId="43" formatCode="_ * #,##0.00_ ;_ * \-#,##0.00_ ;_ * &quot;-&quot;??_ ;_ @_ "/>
    <numFmt numFmtId="164" formatCode="_-* #,##0_-;\-* #,##0_-;_-* &quot;-&quot;_-;_-@_-"/>
    <numFmt numFmtId="165" formatCode="_-* #,##0.00_-;\-* #,##0.00_-;_-* &quot;-&quot;??_-;_-@_-"/>
    <numFmt numFmtId="166" formatCode="_-* #,##0\ _€_-;\-* #,##0\ _€_-;_-* &quot;-&quot;\ _€_-;_-@_-"/>
    <numFmt numFmtId="167" formatCode="_-* #,##0.00\ _€_-;\-* #,##0.00\ _€_-;_-* &quot;-&quot;??\ _€_-;_-@_-"/>
    <numFmt numFmtId="168" formatCode="_ * #,##0_ ;_ * \-#,##0_ ;_ * &quot;-&quot;??_ ;_ @_ "/>
    <numFmt numFmtId="169" formatCode="* #,##0\ ;* \-#,##0\ ;* &quot;- &quot;;@\ "/>
    <numFmt numFmtId="170" formatCode="&quot;Gs&quot;\ #,##0_);\(&quot;Gs&quot;\ #,##0\)"/>
    <numFmt numFmtId="171" formatCode="_(* #,##0.00_);_(* \(#,##0.00\);_(* \-??_);_(@_)"/>
    <numFmt numFmtId="172" formatCode="_-* #,##0.00\ &quot;Pts&quot;_-;\-* #,##0.00\ &quot;Pts&quot;_-;_-* &quot;-&quot;??\ &quot;Pts&quot;_-;_-@_-"/>
    <numFmt numFmtId="173" formatCode="&quot;₲&quot;\ #,##0_);\(&quot;₲&quot;\ #,##0\)"/>
    <numFmt numFmtId="174" formatCode="0.0000%"/>
  </numFmts>
  <fonts count="87">
    <font>
      <sz val="11"/>
      <color theme="1"/>
      <name val="Calibri"/>
      <family val="2"/>
      <scheme val="minor"/>
    </font>
    <font>
      <sz val="10"/>
      <name val="Arial"/>
      <family val="2"/>
    </font>
    <font>
      <sz val="10"/>
      <color indexed="8"/>
      <name val="Calibri"/>
      <family val="2"/>
    </font>
    <font>
      <b/>
      <sz val="9"/>
      <color indexed="8"/>
      <name val="Calibri"/>
      <family val="2"/>
    </font>
    <font>
      <sz val="9"/>
      <color indexed="10"/>
      <name val="Calibri"/>
      <family val="2"/>
    </font>
    <font>
      <sz val="9"/>
      <color indexed="8"/>
      <name val="Calibri"/>
      <family val="2"/>
    </font>
    <font>
      <b/>
      <sz val="12"/>
      <color indexed="8"/>
      <name val="Calibri"/>
      <family val="2"/>
    </font>
    <font>
      <b/>
      <u/>
      <sz val="12"/>
      <color indexed="8"/>
      <name val="Calibri"/>
      <family val="2"/>
    </font>
    <font>
      <sz val="12"/>
      <color indexed="8"/>
      <name val="Calibri"/>
      <family val="2"/>
    </font>
    <font>
      <sz val="9"/>
      <color indexed="56"/>
      <name val="Calibri"/>
      <family val="2"/>
    </font>
    <font>
      <sz val="10"/>
      <name val="Arial"/>
      <family val="2"/>
    </font>
    <font>
      <sz val="11"/>
      <color theme="1"/>
      <name val="Calibri"/>
      <family val="2"/>
      <scheme val="minor"/>
    </font>
    <font>
      <b/>
      <sz val="11"/>
      <color theme="1"/>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
      <sz val="9"/>
      <color rgb="FFFF0000"/>
      <name val="Calibri"/>
      <family val="2"/>
      <scheme val="minor"/>
    </font>
    <font>
      <b/>
      <sz val="9"/>
      <color theme="1"/>
      <name val="Calibri"/>
      <family val="2"/>
      <scheme val="minor"/>
    </font>
    <font>
      <b/>
      <sz val="10"/>
      <color theme="0"/>
      <name val="Calibri"/>
      <family val="2"/>
      <scheme val="minor"/>
    </font>
    <font>
      <sz val="10"/>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color rgb="FF000000"/>
      <name val="Calibri"/>
      <family val="2"/>
      <scheme val="minor"/>
    </font>
    <font>
      <sz val="9"/>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b/>
      <u/>
      <sz val="12"/>
      <color theme="1"/>
      <name val="Calibri"/>
      <family val="2"/>
      <scheme val="minor"/>
    </font>
    <font>
      <b/>
      <sz val="12"/>
      <name val="Calibri"/>
      <family val="2"/>
      <scheme val="minor"/>
    </font>
    <font>
      <sz val="12"/>
      <name val="Calibri"/>
      <family val="2"/>
      <scheme val="minor"/>
    </font>
    <font>
      <sz val="12"/>
      <color rgb="FF000000"/>
      <name val="Calibri"/>
      <family val="2"/>
      <scheme val="minor"/>
    </font>
    <font>
      <b/>
      <sz val="12"/>
      <color rgb="FF000000"/>
      <name val="Calibri"/>
      <family val="2"/>
      <scheme val="minor"/>
    </font>
    <font>
      <sz val="12"/>
      <color rgb="FFFF0000"/>
      <name val="Calibri"/>
      <family val="2"/>
      <scheme val="minor"/>
    </font>
    <font>
      <b/>
      <sz val="9"/>
      <name val="Calibri"/>
      <family val="2"/>
      <scheme val="minor"/>
    </font>
    <font>
      <u/>
      <sz val="9"/>
      <color theme="1"/>
      <name val="Calibri"/>
      <family val="2"/>
      <scheme val="minor"/>
    </font>
    <font>
      <b/>
      <sz val="12"/>
      <color rgb="FFFF0000"/>
      <name val="Calibri"/>
      <family val="2"/>
      <scheme val="minor"/>
    </font>
    <font>
      <b/>
      <sz val="9"/>
      <color rgb="FF000000"/>
      <name val="Calibri"/>
      <family val="2"/>
      <scheme val="minor"/>
    </font>
    <font>
      <b/>
      <sz val="18"/>
      <color theme="1"/>
      <name val="Calibri"/>
      <family val="2"/>
      <scheme val="minor"/>
    </font>
    <font>
      <b/>
      <sz val="26"/>
      <name val="Calibri"/>
      <family val="2"/>
      <scheme val="minor"/>
    </font>
    <font>
      <b/>
      <sz val="11"/>
      <name val="Calibri"/>
      <family val="2"/>
      <scheme val="minor"/>
    </font>
    <font>
      <sz val="14"/>
      <name val="Calibri"/>
      <family val="2"/>
      <scheme val="minor"/>
    </font>
    <font>
      <sz val="11"/>
      <name val="Calibri"/>
      <family val="2"/>
      <scheme val="minor"/>
    </font>
    <font>
      <b/>
      <sz val="14"/>
      <name val="Calibri"/>
      <family val="2"/>
      <scheme val="minor"/>
    </font>
    <font>
      <sz val="16"/>
      <name val="Calibri"/>
      <family val="2"/>
      <scheme val="minor"/>
    </font>
    <font>
      <b/>
      <i/>
      <u val="singleAccounting"/>
      <sz val="16"/>
      <name val="Calibri"/>
      <family val="2"/>
      <scheme val="minor"/>
    </font>
    <font>
      <b/>
      <u/>
      <sz val="14"/>
      <name val="Calibri"/>
      <family val="2"/>
      <scheme val="minor"/>
    </font>
    <font>
      <sz val="11"/>
      <color indexed="8"/>
      <name val="Calibri"/>
      <family val="2"/>
    </font>
    <font>
      <sz val="11"/>
      <color theme="1"/>
      <name val="Arial"/>
      <family val="2"/>
    </font>
    <font>
      <sz val="11"/>
      <color rgb="FF000000"/>
      <name val="Calibri"/>
      <family val="2"/>
      <scheme val="minor"/>
    </font>
    <font>
      <sz val="10"/>
      <name val="Courier"/>
      <family val="3"/>
    </font>
    <font>
      <sz val="9"/>
      <name val="Segoe UI"/>
      <family val="2"/>
      <charset val="1"/>
    </font>
    <font>
      <sz val="10"/>
      <color indexed="8"/>
      <name val="Arial"/>
      <family val="2"/>
      <charset val="1"/>
    </font>
    <font>
      <sz val="10"/>
      <color indexed="64"/>
      <name val="Arial"/>
      <family val="2"/>
    </font>
    <font>
      <sz val="11"/>
      <color rgb="FF000000"/>
      <name val="Calibri"/>
      <family val="2"/>
    </font>
    <font>
      <sz val="11"/>
      <color indexed="8"/>
      <name val="Calibri"/>
      <family val="2"/>
      <charset val="1"/>
    </font>
    <font>
      <sz val="7"/>
      <color rgb="FF000000"/>
      <name val="Tahoma"/>
      <family val="2"/>
    </font>
    <font>
      <b/>
      <sz val="8"/>
      <color rgb="FF000000"/>
      <name val="Tahoma"/>
      <family val="2"/>
    </font>
    <font>
      <b/>
      <sz val="12"/>
      <color theme="1"/>
      <name val="Tahoma"/>
      <family val="2"/>
    </font>
    <font>
      <sz val="14"/>
      <color theme="1"/>
      <name val="Tahoma"/>
      <family val="2"/>
    </font>
    <font>
      <b/>
      <sz val="9"/>
      <color theme="1"/>
      <name val="Tahoma"/>
      <family val="2"/>
    </font>
    <font>
      <sz val="9"/>
      <color theme="1"/>
      <name val="Tahoma"/>
      <family val="2"/>
    </font>
    <font>
      <sz val="8"/>
      <color theme="1"/>
      <name val="Tahoma"/>
      <family val="2"/>
    </font>
    <font>
      <sz val="10"/>
      <color theme="1"/>
      <name val="Tahoma"/>
      <family val="2"/>
    </font>
    <font>
      <b/>
      <sz val="10"/>
      <color theme="1"/>
      <name val="Tahoma"/>
      <family val="2"/>
    </font>
    <font>
      <b/>
      <sz val="14"/>
      <color theme="1"/>
      <name val="Tahoma"/>
      <family val="2"/>
    </font>
    <font>
      <sz val="10"/>
      <name val="Tahoma"/>
      <family val="2"/>
    </font>
    <font>
      <sz val="10"/>
      <color indexed="10"/>
      <name val="Tahoma"/>
      <family val="2"/>
    </font>
    <font>
      <b/>
      <sz val="16"/>
      <name val="Calibri"/>
      <family val="2"/>
      <scheme val="minor"/>
    </font>
    <font>
      <b/>
      <u/>
      <sz val="12"/>
      <name val="Calibri"/>
      <family val="2"/>
      <scheme val="minor"/>
    </font>
    <font>
      <sz val="10"/>
      <color indexed="8"/>
      <name val="Ueno Logical"/>
      <family val="2"/>
    </font>
    <font>
      <b/>
      <sz val="11"/>
      <color theme="1"/>
      <name val="Tahoma"/>
      <family val="2"/>
    </font>
    <font>
      <b/>
      <sz val="11"/>
      <color rgb="FF000000"/>
      <name val="Calibri"/>
      <family val="2"/>
      <scheme val="minor"/>
    </font>
    <font>
      <b/>
      <sz val="10"/>
      <color rgb="FF000000"/>
      <name val="Calibri"/>
      <family val="2"/>
      <scheme val="minor"/>
    </font>
    <font>
      <sz val="10"/>
      <name val="Ueno Logical"/>
      <family val="2"/>
    </font>
    <font>
      <b/>
      <sz val="14"/>
      <color indexed="8"/>
      <name val="Ueno Logical"/>
      <family val="2"/>
    </font>
    <font>
      <b/>
      <u/>
      <sz val="10"/>
      <color indexed="8"/>
      <name val="Ueno Logical"/>
      <family val="2"/>
    </font>
    <font>
      <b/>
      <sz val="9"/>
      <color indexed="8"/>
      <name val="Ueno Logical"/>
      <family val="2"/>
    </font>
    <font>
      <b/>
      <sz val="10"/>
      <color indexed="8"/>
      <name val="Ueno Logical"/>
      <family val="2"/>
    </font>
    <font>
      <b/>
      <u/>
      <sz val="9"/>
      <color indexed="8"/>
      <name val="Ueno Logical"/>
      <family val="2"/>
    </font>
    <font>
      <sz val="8"/>
      <color indexed="8"/>
      <name val="Ueno Logical"/>
      <family val="2"/>
    </font>
    <font>
      <b/>
      <sz val="10"/>
      <name val="Ueno Logical"/>
      <family val="2"/>
    </font>
    <font>
      <b/>
      <sz val="8"/>
      <color rgb="FFFFFFFF"/>
      <name val="Ueno Logical"/>
      <family val="2"/>
    </font>
    <font>
      <sz val="8"/>
      <name val="Century Gothic"/>
      <family val="2"/>
    </font>
    <font>
      <sz val="8"/>
      <color theme="1"/>
      <name val="Century Gothic"/>
      <family val="2"/>
    </font>
    <font>
      <b/>
      <sz val="8"/>
      <name val="Century Gothic"/>
      <family val="2"/>
    </font>
    <font>
      <sz val="12"/>
      <name val="Calibri"/>
      <family val="2"/>
    </font>
  </fonts>
  <fills count="9">
    <fill>
      <patternFill patternType="none"/>
    </fill>
    <fill>
      <patternFill patternType="gray125"/>
    </fill>
    <fill>
      <patternFill patternType="solid">
        <fgColor theme="0"/>
        <bgColor indexed="64"/>
      </patternFill>
    </fill>
    <fill>
      <patternFill patternType="solid">
        <fgColor rgb="FF38E8AD"/>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tint="-4.9989318521683403E-2"/>
        <bgColor indexed="64"/>
      </patternFill>
    </fill>
    <fill>
      <patternFill patternType="solid">
        <fgColor rgb="FF00D3A0"/>
        <bgColor rgb="FF000000"/>
      </patternFill>
    </fill>
    <fill>
      <patternFill patternType="solid">
        <fgColor rgb="FFFFFF00"/>
        <bgColor indexed="64"/>
      </patternFill>
    </fill>
  </fills>
  <borders count="55">
    <border>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9"/>
      </left>
      <right/>
      <top style="thin">
        <color theme="9" tint="-0.249977111117893"/>
      </top>
      <bottom style="double">
        <color theme="9" tint="-0.249977111117893"/>
      </bottom>
      <diagonal/>
    </border>
    <border>
      <left/>
      <right/>
      <top style="thin">
        <color theme="9" tint="-0.249977111117893"/>
      </top>
      <bottom style="double">
        <color theme="9" tint="-0.249977111117893"/>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s>
  <cellStyleXfs count="676">
    <xf numFmtId="0" fontId="0" fillId="0" borderId="0"/>
    <xf numFmtId="43" fontId="11" fillId="0" borderId="0" applyFont="0" applyFill="0" applyBorder="0" applyAlignment="0" applyProtection="0"/>
    <xf numFmtId="41" fontId="11" fillId="0" borderId="0" applyFont="0" applyFill="0" applyBorder="0" applyAlignment="0" applyProtection="0"/>
    <xf numFmtId="166" fontId="11" fillId="0" borderId="0" applyFont="0" applyFill="0" applyBorder="0" applyAlignment="0" applyProtection="0"/>
    <xf numFmtId="0" fontId="1" fillId="0" borderId="0"/>
    <xf numFmtId="0" fontId="10" fillId="0" borderId="0"/>
    <xf numFmtId="0" fontId="1" fillId="0" borderId="0"/>
    <xf numFmtId="0" fontId="1" fillId="0" borderId="0"/>
    <xf numFmtId="0" fontId="1" fillId="0" borderId="0"/>
    <xf numFmtId="9" fontId="11" fillId="0" borderId="0" applyFont="0" applyFill="0" applyBorder="0" applyAlignment="0" applyProtection="0"/>
    <xf numFmtId="43" fontId="11" fillId="0" borderId="0" applyFont="0" applyFill="0" applyBorder="0" applyAlignment="0" applyProtection="0"/>
    <xf numFmtId="0" fontId="1" fillId="0" borderId="0" applyNumberFormat="0" applyFill="0" applyBorder="0" applyAlignment="0" applyProtection="0"/>
    <xf numFmtId="0" fontId="1" fillId="0" borderId="0"/>
    <xf numFmtId="0" fontId="1" fillId="0" borderId="0"/>
    <xf numFmtId="0" fontId="11" fillId="0" borderId="0"/>
    <xf numFmtId="43" fontId="47" fillId="0" borderId="0" applyFont="0" applyFill="0" applyBorder="0" applyAlignment="0" applyProtection="0"/>
    <xf numFmtId="0" fontId="1" fillId="0" borderId="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3" fontId="1" fillId="0" borderId="0" applyFont="0" applyFill="0" applyBorder="0" applyAlignment="0" applyProtection="0"/>
    <xf numFmtId="0" fontId="1" fillId="0" borderId="0" applyNumberFormat="0" applyFill="0" applyBorder="0" applyAlignment="0" applyProtection="0"/>
    <xf numFmtId="0" fontId="11" fillId="0" borderId="0"/>
    <xf numFmtId="0" fontId="1" fillId="0" borderId="0"/>
    <xf numFmtId="43" fontId="1" fillId="0" borderId="0" applyFont="0" applyFill="0" applyBorder="0" applyAlignment="0" applyProtection="0"/>
    <xf numFmtId="165" fontId="11" fillId="0" borderId="0" applyFont="0" applyFill="0" applyBorder="0" applyAlignment="0" applyProtection="0"/>
    <xf numFmtId="0" fontId="49" fillId="0" borderId="0"/>
    <xf numFmtId="164" fontId="1" fillId="0" borderId="0" applyFont="0" applyFill="0" applyBorder="0" applyAlignment="0" applyProtection="0"/>
    <xf numFmtId="43" fontId="11" fillId="0" borderId="0" applyFont="0" applyFill="0" applyBorder="0" applyAlignment="0" applyProtection="0"/>
    <xf numFmtId="0" fontId="49" fillId="0" borderId="0"/>
    <xf numFmtId="0" fontId="1" fillId="0" borderId="0"/>
    <xf numFmtId="43" fontId="4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55" fillId="0" borderId="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7" fontId="50" fillId="0" borderId="0"/>
    <xf numFmtId="43" fontId="11" fillId="0" borderId="0" applyFont="0" applyFill="0" applyBorder="0" applyAlignment="0" applyProtection="0"/>
    <xf numFmtId="0" fontId="13" fillId="0" borderId="0"/>
    <xf numFmtId="0" fontId="1" fillId="0" borderId="0"/>
    <xf numFmtId="0" fontId="51" fillId="0" borderId="0"/>
    <xf numFmtId="0" fontId="52" fillId="0" borderId="0"/>
    <xf numFmtId="0" fontId="53" fillId="0" borderId="0"/>
    <xf numFmtId="167" fontId="11" fillId="0" borderId="0" applyFont="0" applyFill="0" applyBorder="0" applyAlignment="0" applyProtection="0"/>
    <xf numFmtId="167" fontId="11" fillId="0" borderId="0" applyFont="0" applyFill="0" applyBorder="0" applyAlignment="0" applyProtection="0"/>
    <xf numFmtId="43"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9" fontId="11" fillId="0" borderId="0" applyFont="0" applyFill="0" applyBorder="0" applyAlignment="0" applyProtection="0"/>
    <xf numFmtId="0" fontId="47" fillId="0" borderId="0"/>
    <xf numFmtId="167" fontId="11" fillId="0" borderId="0" applyFont="0" applyFill="0" applyBorder="0" applyAlignment="0" applyProtection="0"/>
    <xf numFmtId="167" fontId="11" fillId="0" borderId="0" applyFont="0" applyFill="0" applyBorder="0" applyAlignment="0" applyProtection="0"/>
    <xf numFmtId="0" fontId="20" fillId="0" borderId="0"/>
    <xf numFmtId="0" fontId="11" fillId="0" borderId="0"/>
    <xf numFmtId="43" fontId="47" fillId="0" borderId="0" applyFont="0" applyFill="0" applyBorder="0" applyAlignment="0" applyProtection="0"/>
    <xf numFmtId="169" fontId="54" fillId="0" borderId="0" applyBorder="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20" fillId="0" borderId="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0" fontId="20" fillId="0" borderId="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0" fontId="1" fillId="0" borderId="0"/>
    <xf numFmtId="170" fontId="47" fillId="0" borderId="0" applyFont="0" applyFill="0" applyBorder="0" applyAlignment="0" applyProtection="0"/>
    <xf numFmtId="165" fontId="25" fillId="0" borderId="0" applyFont="0" applyFill="0" applyBorder="0" applyAlignment="0" applyProtection="0"/>
    <xf numFmtId="0" fontId="25" fillId="0" borderId="0"/>
    <xf numFmtId="0" fontId="47" fillId="0" borderId="0"/>
    <xf numFmtId="0" fontId="11" fillId="0" borderId="0"/>
    <xf numFmtId="9" fontId="25" fillId="0" borderId="0" applyFont="0" applyFill="0" applyBorder="0" applyAlignment="0" applyProtection="0"/>
    <xf numFmtId="167" fontId="11" fillId="0" borderId="0" applyFont="0" applyFill="0" applyBorder="0" applyAlignment="0" applyProtection="0"/>
    <xf numFmtId="167" fontId="47" fillId="0" borderId="0" applyFont="0" applyFill="0" applyBorder="0" applyAlignment="0" applyProtection="0"/>
    <xf numFmtId="167" fontId="47" fillId="0" borderId="0" applyFont="0" applyFill="0" applyBorder="0" applyAlignment="0" applyProtection="0"/>
    <xf numFmtId="167" fontId="11" fillId="0" borderId="0" applyFont="0" applyFill="0" applyBorder="0" applyAlignment="0" applyProtection="0"/>
    <xf numFmtId="167" fontId="47" fillId="0" borderId="0" applyFont="0" applyFill="0" applyBorder="0" applyAlignment="0" applyProtection="0"/>
    <xf numFmtId="0" fontId="11" fillId="0" borderId="0"/>
    <xf numFmtId="167" fontId="11" fillId="0" borderId="0" applyFont="0" applyFill="0" applyBorder="0" applyAlignment="0" applyProtection="0"/>
    <xf numFmtId="165" fontId="25" fillId="0" borderId="0" applyFont="0" applyFill="0" applyBorder="0" applyAlignment="0" applyProtection="0"/>
    <xf numFmtId="167"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0" fontId="48" fillId="0" borderId="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172" fontId="1" fillId="0" borderId="0" applyFont="0" applyFill="0" applyBorder="0" applyAlignment="0" applyProtection="0"/>
    <xf numFmtId="171" fontId="1" fillId="0" borderId="0" applyFill="0" applyBorder="0" applyAlignment="0" applyProtection="0"/>
    <xf numFmtId="41" fontId="1" fillId="0" borderId="0" applyFill="0" applyBorder="0" applyAlignment="0" applyProtection="0"/>
    <xf numFmtId="167" fontId="1" fillId="0" borderId="0" applyFont="0" applyFill="0" applyBorder="0" applyAlignment="0" applyProtection="0"/>
    <xf numFmtId="171" fontId="1" fillId="0" borderId="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1" fillId="0" borderId="0"/>
    <xf numFmtId="0" fontId="1" fillId="0" borderId="0"/>
    <xf numFmtId="0" fontId="1" fillId="0" borderId="0"/>
    <xf numFmtId="0" fontId="1" fillId="0" borderId="0"/>
    <xf numFmtId="173" fontId="11" fillId="0" borderId="0"/>
    <xf numFmtId="9" fontId="1" fillId="0" borderId="0" applyFill="0" applyBorder="0" applyAlignment="0" applyProtection="0"/>
    <xf numFmtId="9" fontId="1" fillId="0" borderId="0" applyFill="0" applyBorder="0" applyAlignment="0" applyProtection="0"/>
    <xf numFmtId="171" fontId="1" fillId="0" borderId="0" applyFill="0" applyBorder="0" applyAlignment="0" applyProtection="0"/>
    <xf numFmtId="171" fontId="1" fillId="0" borderId="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0" fontId="13" fillId="0" borderId="0"/>
    <xf numFmtId="0" fontId="51" fillId="0" borderId="0"/>
    <xf numFmtId="167" fontId="11" fillId="0" borderId="0" applyFont="0" applyFill="0" applyBorder="0" applyAlignment="0" applyProtection="0"/>
    <xf numFmtId="43" fontId="11" fillId="0" borderId="0" applyFont="0" applyFill="0" applyBorder="0" applyAlignment="0" applyProtection="0"/>
    <xf numFmtId="164"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9"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0" fontId="25" fillId="0" borderId="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1"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4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50" fillId="0" borderId="0" applyFont="0" applyFill="0" applyBorder="0" applyAlignment="0" applyProtection="0"/>
    <xf numFmtId="43" fontId="47" fillId="0" borderId="0" applyFont="0" applyFill="0" applyBorder="0" applyAlignment="0" applyProtection="0"/>
    <xf numFmtId="43" fontId="11" fillId="0" borderId="0" applyFont="0" applyFill="0" applyBorder="0" applyAlignment="0" applyProtection="0"/>
    <xf numFmtId="41" fontId="11" fillId="0" borderId="0" applyFont="0" applyFill="0" applyBorder="0" applyAlignment="0" applyProtection="0"/>
    <xf numFmtId="41" fontId="11" fillId="0" borderId="0" applyFont="0" applyFill="0" applyBorder="0" applyAlignment="0" applyProtection="0"/>
    <xf numFmtId="41" fontId="1" fillId="0" borderId="0" applyFont="0" applyFill="0" applyBorder="0" applyAlignment="0" applyProtection="0"/>
  </cellStyleXfs>
  <cellXfs count="618">
    <xf numFmtId="0" fontId="0" fillId="0" borderId="0" xfId="0"/>
    <xf numFmtId="0" fontId="0" fillId="2" borderId="0" xfId="0" applyFill="1"/>
    <xf numFmtId="0" fontId="12" fillId="2" borderId="0" xfId="0" applyFont="1" applyFill="1"/>
    <xf numFmtId="0" fontId="13" fillId="2" borderId="0" xfId="0" applyFont="1" applyFill="1" applyAlignment="1">
      <alignment horizontal="center"/>
    </xf>
    <xf numFmtId="0" fontId="13" fillId="2" borderId="0" xfId="0" applyFont="1" applyFill="1"/>
    <xf numFmtId="0" fontId="13" fillId="2" borderId="0" xfId="0" applyFont="1" applyFill="1" applyAlignment="1">
      <alignment horizontal="center" vertical="center"/>
    </xf>
    <xf numFmtId="0" fontId="13" fillId="2" borderId="0" xfId="0" applyFont="1" applyFill="1" applyAlignment="1">
      <alignment vertical="center"/>
    </xf>
    <xf numFmtId="0" fontId="13" fillId="2" borderId="0" xfId="0" applyFont="1" applyFill="1" applyAlignment="1">
      <alignment horizontal="left"/>
    </xf>
    <xf numFmtId="0" fontId="16" fillId="2" borderId="0" xfId="0" applyFont="1" applyFill="1" applyAlignment="1">
      <alignment horizontal="left"/>
    </xf>
    <xf numFmtId="0" fontId="17" fillId="2" borderId="0" xfId="0" applyFont="1" applyFill="1" applyAlignment="1">
      <alignment horizontal="left"/>
    </xf>
    <xf numFmtId="0" fontId="22" fillId="2" borderId="0" xfId="0" applyFont="1" applyFill="1" applyAlignment="1">
      <alignment horizontal="left"/>
    </xf>
    <xf numFmtId="0" fontId="20" fillId="2" borderId="0" xfId="0" applyFont="1" applyFill="1" applyAlignment="1">
      <alignment horizontal="left"/>
    </xf>
    <xf numFmtId="0" fontId="17" fillId="2" borderId="18"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23" fillId="5" borderId="18" xfId="0" applyFont="1" applyFill="1" applyBorder="1" applyAlignment="1">
      <alignment horizontal="center" vertical="center" wrapText="1"/>
    </xf>
    <xf numFmtId="9" fontId="13" fillId="2" borderId="18" xfId="0" applyNumberFormat="1" applyFont="1" applyFill="1" applyBorder="1" applyAlignment="1">
      <alignment horizontal="center" vertical="center" wrapText="1"/>
    </xf>
    <xf numFmtId="0" fontId="25" fillId="2" borderId="0" xfId="0" applyFont="1" applyFill="1"/>
    <xf numFmtId="168" fontId="25" fillId="2" borderId="0" xfId="1" applyNumberFormat="1" applyFont="1" applyFill="1" applyAlignment="1">
      <alignment horizontal="center"/>
    </xf>
    <xf numFmtId="0" fontId="26" fillId="2" borderId="0" xfId="0" applyFont="1" applyFill="1" applyAlignment="1">
      <alignment horizontal="justify"/>
    </xf>
    <xf numFmtId="0" fontId="25" fillId="2" borderId="0" xfId="0" applyFont="1" applyFill="1" applyAlignment="1">
      <alignment horizontal="justify"/>
    </xf>
    <xf numFmtId="0" fontId="26" fillId="2" borderId="0" xfId="0" applyFont="1" applyFill="1" applyAlignment="1">
      <alignment horizontal="left"/>
    </xf>
    <xf numFmtId="0" fontId="25" fillId="2" borderId="0" xfId="0" applyFont="1" applyFill="1" applyAlignment="1">
      <alignment horizontal="left" wrapText="1"/>
    </xf>
    <xf numFmtId="0" fontId="27" fillId="2" borderId="0" xfId="0" applyFont="1" applyFill="1"/>
    <xf numFmtId="0" fontId="28" fillId="2" borderId="0" xfId="0" applyFont="1" applyFill="1" applyAlignment="1">
      <alignment horizontal="left"/>
    </xf>
    <xf numFmtId="0" fontId="26" fillId="2" borderId="0" xfId="0" applyFont="1" applyFill="1"/>
    <xf numFmtId="0" fontId="26" fillId="2" borderId="18" xfId="0" applyFont="1" applyFill="1" applyBorder="1" applyAlignment="1">
      <alignment horizontal="center" vertical="center" wrapText="1"/>
    </xf>
    <xf numFmtId="0" fontId="26" fillId="2" borderId="18" xfId="0" applyFont="1" applyFill="1" applyBorder="1" applyAlignment="1">
      <alignment horizontal="center" wrapText="1"/>
    </xf>
    <xf numFmtId="0" fontId="25" fillId="2" borderId="0" xfId="0" applyFont="1" applyFill="1" applyAlignment="1">
      <alignment horizontal="right"/>
    </xf>
    <xf numFmtId="0" fontId="25" fillId="2" borderId="18" xfId="0" applyFont="1" applyFill="1" applyBorder="1" applyAlignment="1">
      <alignment horizontal="center"/>
    </xf>
    <xf numFmtId="4" fontId="25" fillId="2" borderId="18" xfId="0" applyNumberFormat="1" applyFont="1" applyFill="1" applyBorder="1"/>
    <xf numFmtId="3" fontId="25" fillId="2" borderId="18" xfId="0" applyNumberFormat="1" applyFont="1" applyFill="1" applyBorder="1"/>
    <xf numFmtId="4" fontId="25" fillId="2" borderId="18" xfId="0" applyNumberFormat="1" applyFont="1" applyFill="1" applyBorder="1" applyAlignment="1">
      <alignment horizontal="center" wrapText="1"/>
    </xf>
    <xf numFmtId="43" fontId="25" fillId="2" borderId="0" xfId="1" applyFont="1" applyFill="1" applyAlignment="1">
      <alignment horizontal="center"/>
    </xf>
    <xf numFmtId="0" fontId="25" fillId="2" borderId="0" xfId="0" applyFont="1" applyFill="1" applyAlignment="1">
      <alignment horizontal="center"/>
    </xf>
    <xf numFmtId="4" fontId="25" fillId="2" borderId="0" xfId="0" applyNumberFormat="1" applyFont="1" applyFill="1"/>
    <xf numFmtId="168" fontId="25" fillId="2" borderId="0" xfId="1" applyNumberFormat="1" applyFont="1" applyFill="1" applyBorder="1" applyAlignment="1">
      <alignment horizontal="center"/>
    </xf>
    <xf numFmtId="0" fontId="25" fillId="2" borderId="18" xfId="0" applyFont="1" applyFill="1" applyBorder="1"/>
    <xf numFmtId="4" fontId="25" fillId="2" borderId="18" xfId="0" applyNumberFormat="1" applyFont="1" applyFill="1" applyBorder="1" applyAlignment="1">
      <alignment horizontal="center" vertical="top" wrapText="1"/>
    </xf>
    <xf numFmtId="3" fontId="25" fillId="2" borderId="18" xfId="0" applyNumberFormat="1" applyFont="1" applyFill="1" applyBorder="1" applyAlignment="1">
      <alignment horizontal="center"/>
    </xf>
    <xf numFmtId="3" fontId="25" fillId="2" borderId="0" xfId="0" applyNumberFormat="1" applyFont="1" applyFill="1"/>
    <xf numFmtId="0" fontId="29" fillId="2" borderId="18" xfId="0" applyFont="1" applyFill="1" applyBorder="1" applyAlignment="1">
      <alignment horizontal="left" wrapText="1"/>
    </xf>
    <xf numFmtId="0" fontId="29" fillId="2" borderId="18" xfId="0" applyFont="1" applyFill="1" applyBorder="1"/>
    <xf numFmtId="3" fontId="29" fillId="2" borderId="18" xfId="0" applyNumberFormat="1" applyFont="1" applyFill="1" applyBorder="1"/>
    <xf numFmtId="0" fontId="26" fillId="2" borderId="0" xfId="0" applyFont="1" applyFill="1" applyAlignment="1">
      <alignment horizontal="left" wrapText="1"/>
    </xf>
    <xf numFmtId="3" fontId="26" fillId="2" borderId="0" xfId="0" applyNumberFormat="1" applyFont="1" applyFill="1"/>
    <xf numFmtId="0" fontId="26" fillId="2" borderId="0" xfId="0" applyFont="1" applyFill="1" applyAlignment="1">
      <alignment horizontal="center" wrapText="1"/>
    </xf>
    <xf numFmtId="14" fontId="26" fillId="2" borderId="18" xfId="0" applyNumberFormat="1" applyFont="1" applyFill="1" applyBorder="1" applyAlignment="1">
      <alignment horizontal="center" vertical="center" wrapText="1"/>
    </xf>
    <xf numFmtId="14" fontId="26" fillId="2" borderId="0" xfId="0" applyNumberFormat="1" applyFont="1" applyFill="1" applyAlignment="1">
      <alignment horizontal="center" vertical="center" wrapText="1"/>
    </xf>
    <xf numFmtId="0" fontId="26" fillId="2" borderId="18" xfId="0" applyFont="1" applyFill="1" applyBorder="1" applyAlignment="1">
      <alignment vertical="top" wrapText="1"/>
    </xf>
    <xf numFmtId="3" fontId="26" fillId="2" borderId="18" xfId="0" applyNumberFormat="1" applyFont="1" applyFill="1" applyBorder="1" applyAlignment="1">
      <alignment horizontal="right" vertical="top" wrapText="1"/>
    </xf>
    <xf numFmtId="0" fontId="25" fillId="2" borderId="18" xfId="0" applyFont="1" applyFill="1" applyBorder="1" applyAlignment="1">
      <alignment vertical="top" wrapText="1"/>
    </xf>
    <xf numFmtId="3" fontId="30" fillId="2" borderId="0" xfId="0" applyNumberFormat="1" applyFont="1" applyFill="1" applyAlignment="1">
      <alignment horizontal="right" vertical="top" wrapText="1"/>
    </xf>
    <xf numFmtId="0" fontId="25" fillId="2" borderId="0" xfId="0" applyFont="1" applyFill="1" applyAlignment="1">
      <alignment vertical="top" wrapText="1"/>
    </xf>
    <xf numFmtId="3" fontId="25" fillId="2" borderId="0" xfId="0" applyNumberFormat="1" applyFont="1" applyFill="1" applyAlignment="1">
      <alignment horizontal="right" vertical="top" wrapText="1"/>
    </xf>
    <xf numFmtId="3" fontId="25" fillId="2" borderId="0" xfId="0" applyNumberFormat="1" applyFont="1" applyFill="1" applyAlignment="1">
      <alignment horizontal="center"/>
    </xf>
    <xf numFmtId="3" fontId="26" fillId="2" borderId="0" xfId="0" applyNumberFormat="1" applyFont="1" applyFill="1" applyAlignment="1">
      <alignment horizontal="center"/>
    </xf>
    <xf numFmtId="0" fontId="29" fillId="2" borderId="18" xfId="0" applyFont="1" applyFill="1" applyBorder="1" applyAlignment="1">
      <alignment horizontal="center"/>
    </xf>
    <xf numFmtId="168" fontId="29" fillId="2" borderId="0" xfId="1" applyNumberFormat="1" applyFont="1" applyFill="1" applyBorder="1"/>
    <xf numFmtId="168" fontId="29" fillId="2" borderId="0" xfId="1" applyNumberFormat="1" applyFont="1" applyFill="1" applyBorder="1" applyAlignment="1">
      <alignment horizontal="center"/>
    </xf>
    <xf numFmtId="0" fontId="26" fillId="2" borderId="18" xfId="0" applyFont="1" applyFill="1" applyBorder="1"/>
    <xf numFmtId="3" fontId="25" fillId="2" borderId="18" xfId="0" applyNumberFormat="1" applyFont="1" applyFill="1" applyBorder="1" applyAlignment="1">
      <alignment horizontal="right"/>
    </xf>
    <xf numFmtId="3" fontId="26" fillId="2" borderId="18" xfId="0" applyNumberFormat="1" applyFont="1" applyFill="1" applyBorder="1"/>
    <xf numFmtId="3" fontId="31" fillId="2" borderId="18" xfId="0" applyNumberFormat="1" applyFont="1" applyFill="1" applyBorder="1" applyAlignment="1">
      <alignment horizontal="right"/>
    </xf>
    <xf numFmtId="0" fontId="31" fillId="2" borderId="18" xfId="0" applyFont="1" applyFill="1" applyBorder="1" applyAlignment="1">
      <alignment horizontal="center"/>
    </xf>
    <xf numFmtId="3" fontId="32" fillId="2" borderId="18" xfId="0" applyNumberFormat="1" applyFont="1" applyFill="1" applyBorder="1" applyAlignment="1">
      <alignment horizontal="right"/>
    </xf>
    <xf numFmtId="0" fontId="32" fillId="2" borderId="18" xfId="0" applyFont="1" applyFill="1" applyBorder="1" applyAlignment="1">
      <alignment horizontal="center"/>
    </xf>
    <xf numFmtId="168" fontId="26" fillId="2" borderId="18" xfId="1" applyNumberFormat="1" applyFont="1" applyFill="1" applyBorder="1" applyAlignment="1">
      <alignment horizontal="center" wrapText="1"/>
    </xf>
    <xf numFmtId="168" fontId="25" fillId="2" borderId="18" xfId="1" applyNumberFormat="1" applyFont="1" applyFill="1" applyBorder="1" applyAlignment="1">
      <alignment horizontal="center"/>
    </xf>
    <xf numFmtId="168" fontId="25" fillId="2" borderId="18" xfId="1" applyNumberFormat="1" applyFont="1" applyFill="1" applyBorder="1"/>
    <xf numFmtId="3" fontId="25" fillId="2" borderId="24" xfId="0" applyNumberFormat="1" applyFont="1" applyFill="1" applyBorder="1"/>
    <xf numFmtId="0" fontId="25" fillId="2" borderId="24" xfId="0" applyFont="1" applyFill="1" applyBorder="1"/>
    <xf numFmtId="168" fontId="25" fillId="2" borderId="24" xfId="1" applyNumberFormat="1" applyFont="1" applyFill="1" applyBorder="1" applyAlignment="1">
      <alignment horizontal="center"/>
    </xf>
    <xf numFmtId="168" fontId="26" fillId="2" borderId="0" xfId="1" applyNumberFormat="1" applyFont="1" applyFill="1" applyAlignment="1">
      <alignment horizontal="center"/>
    </xf>
    <xf numFmtId="0" fontId="25" fillId="2" borderId="0" xfId="0" applyFont="1" applyFill="1" applyAlignment="1">
      <alignment wrapText="1"/>
    </xf>
    <xf numFmtId="14" fontId="26" fillId="2" borderId="18" xfId="0" applyNumberFormat="1" applyFont="1" applyFill="1" applyBorder="1" applyAlignment="1">
      <alignment horizontal="center"/>
    </xf>
    <xf numFmtId="3" fontId="26" fillId="2" borderId="18" xfId="0" applyNumberFormat="1" applyFont="1" applyFill="1" applyBorder="1" applyAlignment="1">
      <alignment horizontal="right"/>
    </xf>
    <xf numFmtId="3" fontId="26" fillId="2" borderId="0" xfId="0" applyNumberFormat="1" applyFont="1" applyFill="1" applyAlignment="1">
      <alignment horizontal="right"/>
    </xf>
    <xf numFmtId="3" fontId="32" fillId="2" borderId="0" xfId="0" applyNumberFormat="1" applyFont="1" applyFill="1" applyAlignment="1">
      <alignment horizontal="right"/>
    </xf>
    <xf numFmtId="168" fontId="32" fillId="2" borderId="0" xfId="1" applyNumberFormat="1" applyFont="1" applyFill="1" applyBorder="1" applyAlignment="1">
      <alignment horizontal="center"/>
    </xf>
    <xf numFmtId="168" fontId="26" fillId="2" borderId="18" xfId="1" applyNumberFormat="1" applyFont="1" applyFill="1" applyBorder="1"/>
    <xf numFmtId="168" fontId="25" fillId="2" borderId="0" xfId="0" applyNumberFormat="1" applyFont="1" applyFill="1"/>
    <xf numFmtId="168" fontId="26" fillId="2" borderId="18" xfId="0" applyNumberFormat="1" applyFont="1" applyFill="1" applyBorder="1"/>
    <xf numFmtId="0" fontId="26" fillId="2" borderId="0" xfId="0" applyFont="1" applyFill="1" applyAlignment="1">
      <alignment horizontal="left" indent="1"/>
    </xf>
    <xf numFmtId="0" fontId="26" fillId="2" borderId="0" xfId="0" applyFont="1" applyFill="1" applyAlignment="1">
      <alignment horizontal="left" indent="5"/>
    </xf>
    <xf numFmtId="0" fontId="25" fillId="2" borderId="0" xfId="0" applyFont="1" applyFill="1" applyAlignment="1">
      <alignment horizontal="center" wrapText="1"/>
    </xf>
    <xf numFmtId="0" fontId="26" fillId="2" borderId="0" xfId="0" applyFont="1" applyFill="1" applyAlignment="1">
      <alignment horizontal="center"/>
    </xf>
    <xf numFmtId="0" fontId="25" fillId="2" borderId="0" xfId="0" applyFont="1" applyFill="1" applyAlignment="1">
      <alignment horizontal="left"/>
    </xf>
    <xf numFmtId="0" fontId="26" fillId="2" borderId="18" xfId="0" applyFont="1" applyFill="1" applyBorder="1" applyAlignment="1">
      <alignment horizontal="left"/>
    </xf>
    <xf numFmtId="0" fontId="30" fillId="2" borderId="18" xfId="6" applyFont="1" applyFill="1" applyBorder="1" applyAlignment="1">
      <alignment horizontal="left"/>
    </xf>
    <xf numFmtId="0" fontId="30" fillId="2" borderId="0" xfId="6" applyFont="1" applyFill="1" applyAlignment="1">
      <alignment horizontal="left"/>
    </xf>
    <xf numFmtId="0" fontId="25" fillId="2" borderId="18" xfId="0" applyFont="1" applyFill="1" applyBorder="1" applyAlignment="1">
      <alignment horizontal="left"/>
    </xf>
    <xf numFmtId="0" fontId="26" fillId="2" borderId="18" xfId="0" applyFont="1" applyFill="1" applyBorder="1" applyAlignment="1">
      <alignment horizontal="left" vertical="top" wrapText="1"/>
    </xf>
    <xf numFmtId="0" fontId="25" fillId="2" borderId="18" xfId="0" applyFont="1" applyFill="1" applyBorder="1" applyAlignment="1">
      <alignment horizontal="left" vertical="top" wrapText="1"/>
    </xf>
    <xf numFmtId="0" fontId="29" fillId="2" borderId="18" xfId="0" applyFont="1" applyFill="1" applyBorder="1" applyAlignment="1">
      <alignment horizontal="left"/>
    </xf>
    <xf numFmtId="0" fontId="31" fillId="2" borderId="18" xfId="0" applyFont="1" applyFill="1" applyBorder="1" applyAlignment="1">
      <alignment horizontal="left"/>
    </xf>
    <xf numFmtId="0" fontId="26" fillId="2" borderId="18" xfId="0" applyFont="1" applyFill="1" applyBorder="1" applyAlignment="1">
      <alignment horizontal="left" vertical="center" wrapText="1"/>
    </xf>
    <xf numFmtId="0" fontId="32" fillId="2" borderId="18" xfId="0" applyFont="1" applyFill="1" applyBorder="1" applyAlignment="1">
      <alignment horizontal="left"/>
    </xf>
    <xf numFmtId="0" fontId="32" fillId="2" borderId="0" xfId="0" applyFont="1" applyFill="1" applyAlignment="1">
      <alignment horizontal="left"/>
    </xf>
    <xf numFmtId="0" fontId="31" fillId="2" borderId="0" xfId="0" applyFont="1" applyFill="1" applyAlignment="1">
      <alignment horizontal="left"/>
    </xf>
    <xf numFmtId="0" fontId="0" fillId="2" borderId="0" xfId="0" applyFill="1" applyAlignment="1">
      <alignment horizontal="left"/>
    </xf>
    <xf numFmtId="4" fontId="33" fillId="2" borderId="0" xfId="0" applyNumberFormat="1" applyFont="1" applyFill="1"/>
    <xf numFmtId="0" fontId="25" fillId="2" borderId="8" xfId="0" applyFont="1" applyFill="1" applyBorder="1" applyAlignment="1">
      <alignment horizontal="left" wrapText="1"/>
    </xf>
    <xf numFmtId="4" fontId="30" fillId="2" borderId="18" xfId="8" applyNumberFormat="1" applyFont="1" applyFill="1" applyBorder="1"/>
    <xf numFmtId="3" fontId="30" fillId="2" borderId="18" xfId="8" applyNumberFormat="1" applyFont="1" applyFill="1" applyBorder="1"/>
    <xf numFmtId="0" fontId="25" fillId="2" borderId="25" xfId="0" applyFont="1" applyFill="1" applyBorder="1" applyAlignment="1">
      <alignment horizontal="left" wrapText="1"/>
    </xf>
    <xf numFmtId="4" fontId="30" fillId="2" borderId="24" xfId="8" applyNumberFormat="1" applyFont="1" applyFill="1" applyBorder="1"/>
    <xf numFmtId="4" fontId="25" fillId="2" borderId="24" xfId="0" applyNumberFormat="1" applyFont="1" applyFill="1" applyBorder="1"/>
    <xf numFmtId="0" fontId="30" fillId="2" borderId="8" xfId="4" applyFont="1" applyFill="1" applyBorder="1" applyAlignment="1">
      <alignment horizontal="left"/>
    </xf>
    <xf numFmtId="0" fontId="30" fillId="2" borderId="11" xfId="4" applyFont="1" applyFill="1" applyBorder="1" applyAlignment="1">
      <alignment horizontal="left"/>
    </xf>
    <xf numFmtId="0" fontId="30" fillId="2" borderId="18" xfId="4" applyFont="1" applyFill="1" applyBorder="1" applyAlignment="1">
      <alignment horizontal="left"/>
    </xf>
    <xf numFmtId="0" fontId="32" fillId="2" borderId="0" xfId="0" applyFont="1" applyFill="1" applyAlignment="1">
      <alignment horizontal="center"/>
    </xf>
    <xf numFmtId="41" fontId="31" fillId="2" borderId="18" xfId="2" applyFont="1" applyFill="1" applyBorder="1" applyAlignment="1">
      <alignment horizontal="right"/>
    </xf>
    <xf numFmtId="0" fontId="0" fillId="2" borderId="0" xfId="0" applyFill="1" applyAlignment="1">
      <alignment wrapText="1"/>
    </xf>
    <xf numFmtId="0" fontId="26" fillId="2" borderId="18" xfId="0" applyFont="1" applyFill="1" applyBorder="1" applyAlignment="1">
      <alignment horizontal="center"/>
    </xf>
    <xf numFmtId="0" fontId="13" fillId="2" borderId="30" xfId="0" applyFont="1" applyFill="1" applyBorder="1" applyAlignment="1">
      <alignment horizontal="center"/>
    </xf>
    <xf numFmtId="0" fontId="13" fillId="2" borderId="31" xfId="0" applyFont="1" applyFill="1" applyBorder="1" applyAlignment="1">
      <alignment horizontal="center"/>
    </xf>
    <xf numFmtId="0" fontId="13" fillId="2" borderId="10" xfId="0" applyFont="1" applyFill="1" applyBorder="1" applyAlignment="1">
      <alignment horizontal="center"/>
    </xf>
    <xf numFmtId="0" fontId="13" fillId="2" borderId="32" xfId="0" applyFont="1" applyFill="1" applyBorder="1" applyAlignment="1">
      <alignment horizontal="center"/>
    </xf>
    <xf numFmtId="0" fontId="13" fillId="2" borderId="33" xfId="0" applyFont="1" applyFill="1" applyBorder="1" applyAlignment="1">
      <alignment horizontal="center"/>
    </xf>
    <xf numFmtId="0" fontId="13" fillId="2" borderId="32" xfId="0" applyFont="1" applyFill="1" applyBorder="1"/>
    <xf numFmtId="0" fontId="15" fillId="2" borderId="0" xfId="0" applyFont="1" applyFill="1" applyAlignment="1">
      <alignment horizontal="center" vertical="center"/>
    </xf>
    <xf numFmtId="0" fontId="17" fillId="2" borderId="30" xfId="0" applyFont="1" applyFill="1" applyBorder="1" applyAlignment="1">
      <alignment horizontal="left" vertical="center"/>
    </xf>
    <xf numFmtId="0" fontId="17" fillId="2" borderId="34" xfId="0" applyFont="1" applyFill="1" applyBorder="1" applyAlignment="1">
      <alignment horizontal="left" vertical="center"/>
    </xf>
    <xf numFmtId="0" fontId="13" fillId="2" borderId="30" xfId="0" applyFont="1" applyFill="1" applyBorder="1"/>
    <xf numFmtId="0" fontId="0" fillId="2" borderId="31" xfId="0" applyFill="1" applyBorder="1"/>
    <xf numFmtId="0" fontId="17" fillId="2" borderId="35" xfId="0" applyFont="1" applyFill="1" applyBorder="1" applyAlignment="1">
      <alignment horizontal="left" vertical="center"/>
    </xf>
    <xf numFmtId="0" fontId="17" fillId="2" borderId="0" xfId="0" applyFont="1" applyFill="1" applyAlignment="1">
      <alignment horizontal="left" vertical="center"/>
    </xf>
    <xf numFmtId="0" fontId="0" fillId="2" borderId="10" xfId="0" applyFill="1" applyBorder="1"/>
    <xf numFmtId="0" fontId="13" fillId="2" borderId="0" xfId="0" applyFont="1" applyFill="1" applyAlignment="1">
      <alignment horizontal="left" vertical="top" wrapText="1"/>
    </xf>
    <xf numFmtId="0" fontId="17" fillId="2" borderId="34" xfId="0" applyFont="1" applyFill="1" applyBorder="1" applyAlignment="1">
      <alignment horizontal="left" vertical="top" wrapText="1"/>
    </xf>
    <xf numFmtId="0" fontId="17" fillId="2" borderId="35" xfId="0" applyFont="1" applyFill="1" applyBorder="1" applyAlignment="1">
      <alignment horizontal="left" vertical="top" wrapText="1"/>
    </xf>
    <xf numFmtId="0" fontId="15" fillId="2" borderId="24" xfId="0" applyFont="1" applyFill="1" applyBorder="1" applyAlignment="1">
      <alignment horizontal="center" vertical="center"/>
    </xf>
    <xf numFmtId="0" fontId="15" fillId="2" borderId="2" xfId="0" applyFont="1" applyFill="1" applyBorder="1" applyAlignment="1">
      <alignment horizontal="center" vertical="center"/>
    </xf>
    <xf numFmtId="0" fontId="17" fillId="2" borderId="0" xfId="0" applyFont="1" applyFill="1" applyAlignment="1">
      <alignment horizontal="left" vertical="top" wrapText="1"/>
    </xf>
    <xf numFmtId="0" fontId="13" fillId="2" borderId="30" xfId="0" applyFont="1" applyFill="1" applyBorder="1" applyAlignment="1">
      <alignment horizontal="left" vertical="top" wrapText="1"/>
    </xf>
    <xf numFmtId="0" fontId="13" fillId="2" borderId="31" xfId="0" applyFont="1" applyFill="1" applyBorder="1" applyAlignment="1">
      <alignment horizontal="left" vertical="top" wrapText="1"/>
    </xf>
    <xf numFmtId="0" fontId="19" fillId="2" borderId="0" xfId="0" applyFont="1" applyFill="1" applyAlignment="1">
      <alignment horizontal="left"/>
    </xf>
    <xf numFmtId="0" fontId="34" fillId="2" borderId="31" xfId="0" applyFont="1" applyFill="1" applyBorder="1" applyAlignment="1">
      <alignment horizontal="center" vertical="center"/>
    </xf>
    <xf numFmtId="0" fontId="13" fillId="2" borderId="11" xfId="0" applyFont="1" applyFill="1" applyBorder="1" applyAlignment="1">
      <alignment horizontal="left" vertical="top" wrapText="1"/>
    </xf>
    <xf numFmtId="0" fontId="17" fillId="2" borderId="37" xfId="0" applyFont="1" applyFill="1" applyBorder="1" applyAlignment="1">
      <alignment horizontal="left" vertical="top" wrapText="1"/>
    </xf>
    <xf numFmtId="0" fontId="17" fillId="2" borderId="30" xfId="0" applyFont="1" applyFill="1" applyBorder="1"/>
    <xf numFmtId="14" fontId="32" fillId="2" borderId="18" xfId="0" applyNumberFormat="1" applyFont="1" applyFill="1" applyBorder="1" applyAlignment="1">
      <alignment horizontal="center"/>
    </xf>
    <xf numFmtId="41" fontId="31" fillId="2" borderId="18" xfId="2" applyFont="1" applyFill="1" applyBorder="1" applyAlignment="1">
      <alignment horizontal="center"/>
    </xf>
    <xf numFmtId="41" fontId="32" fillId="2" borderId="18" xfId="2" applyFont="1" applyFill="1" applyBorder="1" applyAlignment="1">
      <alignment horizontal="right"/>
    </xf>
    <xf numFmtId="41" fontId="26" fillId="2" borderId="18" xfId="2" applyFont="1" applyFill="1" applyBorder="1"/>
    <xf numFmtId="14" fontId="26" fillId="2" borderId="11" xfId="0" applyNumberFormat="1" applyFont="1" applyFill="1" applyBorder="1" applyAlignment="1">
      <alignment horizontal="center" vertical="center" wrapText="1"/>
    </xf>
    <xf numFmtId="0" fontId="26" fillId="2" borderId="37" xfId="0" applyFont="1" applyFill="1" applyBorder="1" applyAlignment="1">
      <alignment horizontal="center" vertical="center" wrapText="1"/>
    </xf>
    <xf numFmtId="4" fontId="25" fillId="2" borderId="18" xfId="0" applyNumberFormat="1" applyFont="1" applyFill="1" applyBorder="1" applyAlignment="1">
      <alignment horizontal="right" vertical="top" wrapText="1"/>
    </xf>
    <xf numFmtId="168" fontId="30" fillId="2" borderId="18" xfId="1" applyNumberFormat="1" applyFont="1" applyFill="1" applyBorder="1" applyAlignment="1">
      <alignment horizontal="right" vertical="top" wrapText="1"/>
    </xf>
    <xf numFmtId="168" fontId="0" fillId="2" borderId="0" xfId="0" applyNumberFormat="1" applyFill="1"/>
    <xf numFmtId="3" fontId="36" fillId="2" borderId="0" xfId="0" applyNumberFormat="1" applyFont="1" applyFill="1" applyAlignment="1">
      <alignment horizontal="right" vertical="top" wrapText="1"/>
    </xf>
    <xf numFmtId="3" fontId="33" fillId="2" borderId="0" xfId="0" applyNumberFormat="1" applyFont="1" applyFill="1" applyAlignment="1">
      <alignment horizontal="right" vertical="top" wrapText="1"/>
    </xf>
    <xf numFmtId="0" fontId="33" fillId="2" borderId="0" xfId="0" applyFont="1" applyFill="1"/>
    <xf numFmtId="3" fontId="33" fillId="2" borderId="0" xfId="0" applyNumberFormat="1" applyFont="1" applyFill="1" applyAlignment="1">
      <alignment wrapText="1"/>
    </xf>
    <xf numFmtId="0" fontId="25" fillId="0" borderId="18" xfId="0" applyFont="1" applyBorder="1" applyAlignment="1">
      <alignment horizontal="left"/>
    </xf>
    <xf numFmtId="0" fontId="25" fillId="0" borderId="18" xfId="0" applyFont="1" applyBorder="1"/>
    <xf numFmtId="3" fontId="25" fillId="0" borderId="18" xfId="0" applyNumberFormat="1" applyFont="1" applyBorder="1"/>
    <xf numFmtId="0" fontId="25" fillId="0" borderId="18" xfId="0" applyFont="1" applyBorder="1" applyAlignment="1">
      <alignment wrapText="1"/>
    </xf>
    <xf numFmtId="168" fontId="25" fillId="0" borderId="0" xfId="1" applyNumberFormat="1" applyFont="1" applyFill="1" applyAlignment="1">
      <alignment horizontal="center"/>
    </xf>
    <xf numFmtId="0" fontId="25" fillId="0" borderId="0" xfId="0" applyFont="1"/>
    <xf numFmtId="0" fontId="13" fillId="0" borderId="0" xfId="0" applyFont="1"/>
    <xf numFmtId="3" fontId="13" fillId="0" borderId="0" xfId="0" applyNumberFormat="1" applyFont="1"/>
    <xf numFmtId="0" fontId="41" fillId="2" borderId="0" xfId="0" applyFont="1" applyFill="1" applyAlignment="1">
      <alignment horizontal="center"/>
    </xf>
    <xf numFmtId="0" fontId="42" fillId="2" borderId="0" xfId="0" applyFont="1" applyFill="1" applyAlignment="1">
      <alignment horizontal="center"/>
    </xf>
    <xf numFmtId="0" fontId="42" fillId="2" borderId="0" xfId="0" applyFont="1" applyFill="1"/>
    <xf numFmtId="41" fontId="41" fillId="2" borderId="0" xfId="2" applyFont="1" applyFill="1" applyAlignment="1">
      <alignment horizontal="left" vertical="center"/>
    </xf>
    <xf numFmtId="3" fontId="41" fillId="2" borderId="0" xfId="0" applyNumberFormat="1" applyFont="1" applyFill="1" applyAlignment="1">
      <alignment horizontal="center" vertical="center"/>
    </xf>
    <xf numFmtId="0" fontId="41" fillId="2" borderId="0" xfId="0" applyFont="1" applyFill="1" applyAlignment="1">
      <alignment horizontal="center" vertical="center"/>
    </xf>
    <xf numFmtId="41" fontId="45" fillId="2" borderId="12" xfId="2" applyFont="1" applyFill="1" applyBorder="1" applyAlignment="1">
      <alignment vertical="center" wrapText="1"/>
    </xf>
    <xf numFmtId="3" fontId="43" fillId="2" borderId="2" xfId="0" applyNumberFormat="1" applyFont="1" applyFill="1" applyBorder="1" applyAlignment="1">
      <alignment horizontal="right" vertical="center" wrapText="1"/>
    </xf>
    <xf numFmtId="41" fontId="45" fillId="2" borderId="24" xfId="2" applyFont="1" applyFill="1" applyBorder="1" applyAlignment="1">
      <alignment vertical="center" wrapText="1"/>
    </xf>
    <xf numFmtId="41" fontId="43" fillId="2" borderId="12" xfId="2" applyFont="1" applyFill="1" applyBorder="1" applyAlignment="1">
      <alignment vertical="center" wrapText="1"/>
    </xf>
    <xf numFmtId="0" fontId="43" fillId="2" borderId="2" xfId="0" applyFont="1" applyFill="1" applyBorder="1" applyAlignment="1">
      <alignment vertical="center" wrapText="1"/>
    </xf>
    <xf numFmtId="3" fontId="41" fillId="2" borderId="2" xfId="0" applyNumberFormat="1" applyFont="1" applyFill="1" applyBorder="1" applyAlignment="1">
      <alignment horizontal="right" vertical="center" wrapText="1"/>
    </xf>
    <xf numFmtId="41" fontId="41" fillId="2" borderId="12" xfId="2" applyFont="1" applyFill="1" applyBorder="1" applyAlignment="1">
      <alignment vertical="center" wrapText="1"/>
    </xf>
    <xf numFmtId="3" fontId="41" fillId="2" borderId="0" xfId="0" applyNumberFormat="1" applyFont="1" applyFill="1" applyAlignment="1">
      <alignment horizontal="center"/>
    </xf>
    <xf numFmtId="41" fontId="41" fillId="2" borderId="12" xfId="2" applyFont="1" applyFill="1" applyBorder="1" applyAlignment="1">
      <alignment horizontal="left" vertical="center" wrapText="1"/>
    </xf>
    <xf numFmtId="41" fontId="41" fillId="2" borderId="0" xfId="2" applyFont="1" applyFill="1" applyBorder="1" applyAlignment="1">
      <alignment horizontal="left" vertical="center" wrapText="1"/>
    </xf>
    <xf numFmtId="41" fontId="43" fillId="2" borderId="12" xfId="2" applyFont="1" applyFill="1" applyBorder="1" applyAlignment="1">
      <alignment horizontal="left" vertical="center" wrapText="1"/>
    </xf>
    <xf numFmtId="0" fontId="42" fillId="0" borderId="0" xfId="0" applyFont="1"/>
    <xf numFmtId="41" fontId="41" fillId="0" borderId="12" xfId="2" applyFont="1" applyFill="1" applyBorder="1" applyAlignment="1">
      <alignment vertical="center" wrapText="1"/>
    </xf>
    <xf numFmtId="0" fontId="42" fillId="0" borderId="0" xfId="0" applyFont="1" applyAlignment="1">
      <alignment horizontal="center"/>
    </xf>
    <xf numFmtId="3" fontId="41" fillId="2" borderId="10" xfId="0" applyNumberFormat="1" applyFont="1" applyFill="1" applyBorder="1" applyAlignment="1">
      <alignment horizontal="right" vertical="center" wrapText="1"/>
    </xf>
    <xf numFmtId="41" fontId="43" fillId="2" borderId="13" xfId="2" applyFont="1" applyFill="1" applyBorder="1" applyAlignment="1">
      <alignment vertical="center" wrapText="1"/>
    </xf>
    <xf numFmtId="3" fontId="41" fillId="2" borderId="13" xfId="0" applyNumberFormat="1" applyFont="1" applyFill="1" applyBorder="1" applyAlignment="1">
      <alignment horizontal="right" vertical="center" wrapText="1"/>
    </xf>
    <xf numFmtId="41" fontId="43" fillId="2" borderId="14" xfId="2" applyFont="1" applyFill="1" applyBorder="1" applyAlignment="1">
      <alignment horizontal="left" vertical="center" wrapText="1"/>
    </xf>
    <xf numFmtId="3" fontId="43" fillId="2" borderId="15" xfId="0" applyNumberFormat="1" applyFont="1" applyFill="1" applyBorder="1" applyAlignment="1">
      <alignment horizontal="right" vertical="center" wrapText="1"/>
    </xf>
    <xf numFmtId="0" fontId="43" fillId="2" borderId="15" xfId="0" applyFont="1" applyFill="1" applyBorder="1" applyAlignment="1">
      <alignment horizontal="center" vertical="center" wrapText="1"/>
    </xf>
    <xf numFmtId="3" fontId="43" fillId="0" borderId="16" xfId="0" applyNumberFormat="1" applyFont="1" applyBorder="1" applyAlignment="1">
      <alignment horizontal="right" vertical="center" wrapText="1"/>
    </xf>
    <xf numFmtId="41" fontId="43" fillId="2" borderId="0" xfId="2" applyFont="1" applyFill="1" applyAlignment="1">
      <alignment horizontal="center" vertical="center"/>
    </xf>
    <xf numFmtId="3" fontId="41" fillId="2" borderId="0" xfId="0" applyNumberFormat="1" applyFont="1" applyFill="1" applyAlignment="1">
      <alignment vertical="center"/>
    </xf>
    <xf numFmtId="0" fontId="41" fillId="2" borderId="0" xfId="0" applyFont="1" applyFill="1" applyAlignment="1">
      <alignment vertical="center"/>
    </xf>
    <xf numFmtId="0" fontId="41" fillId="2" borderId="0" xfId="0" applyFont="1" applyFill="1"/>
    <xf numFmtId="41" fontId="41" fillId="2" borderId="0" xfId="2" applyFont="1" applyFill="1" applyAlignment="1">
      <alignment vertical="center"/>
    </xf>
    <xf numFmtId="41" fontId="41" fillId="2" borderId="17" xfId="2" applyFont="1" applyFill="1" applyBorder="1" applyAlignment="1">
      <alignment vertical="center" wrapText="1"/>
    </xf>
    <xf numFmtId="0" fontId="41" fillId="2" borderId="19" xfId="0" applyFont="1" applyFill="1" applyBorder="1" applyAlignment="1">
      <alignment vertical="center" wrapText="1"/>
    </xf>
    <xf numFmtId="41" fontId="41" fillId="2" borderId="21" xfId="2" applyFont="1" applyFill="1" applyBorder="1" applyAlignment="1">
      <alignment vertical="center" wrapText="1"/>
    </xf>
    <xf numFmtId="3" fontId="41" fillId="2" borderId="15" xfId="0" applyNumberFormat="1" applyFont="1" applyFill="1" applyBorder="1" applyAlignment="1">
      <alignment horizontal="center" vertical="center" wrapText="1"/>
    </xf>
    <xf numFmtId="0" fontId="41" fillId="2" borderId="22" xfId="0" applyFont="1" applyFill="1" applyBorder="1" applyAlignment="1">
      <alignment vertical="center" wrapText="1"/>
    </xf>
    <xf numFmtId="41" fontId="41" fillId="2" borderId="0" xfId="2" applyFont="1" applyFill="1" applyAlignment="1">
      <alignment horizontal="justify" vertical="center"/>
    </xf>
    <xf numFmtId="41" fontId="43" fillId="2" borderId="0" xfId="2" applyFont="1" applyFill="1" applyAlignment="1">
      <alignment horizontal="left" vertical="center"/>
    </xf>
    <xf numFmtId="41" fontId="13" fillId="0" borderId="0" xfId="2" applyFont="1" applyFill="1" applyAlignment="1">
      <alignment horizontal="center" vertical="center"/>
    </xf>
    <xf numFmtId="41" fontId="17" fillId="0" borderId="0" xfId="2" applyFont="1" applyFill="1" applyAlignment="1">
      <alignment horizontal="center" vertical="center"/>
    </xf>
    <xf numFmtId="41" fontId="13" fillId="0" borderId="0" xfId="2" applyFont="1" applyFill="1" applyAlignment="1">
      <alignment horizontal="left" vertical="center"/>
    </xf>
    <xf numFmtId="0" fontId="24" fillId="0" borderId="0" xfId="0" applyFont="1"/>
    <xf numFmtId="3" fontId="13" fillId="0" borderId="0" xfId="0" applyNumberFormat="1" applyFont="1" applyAlignment="1">
      <alignment horizontal="right"/>
    </xf>
    <xf numFmtId="49" fontId="18" fillId="3" borderId="18" xfId="0" applyNumberFormat="1" applyFont="1" applyFill="1" applyBorder="1" applyAlignment="1">
      <alignment horizontal="center" vertical="center" wrapText="1"/>
    </xf>
    <xf numFmtId="0" fontId="23" fillId="0" borderId="18" xfId="0" applyFont="1" applyBorder="1" applyAlignment="1">
      <alignment horizontal="center" vertical="center"/>
    </xf>
    <xf numFmtId="3" fontId="23" fillId="0" borderId="18" xfId="0" applyNumberFormat="1" applyFont="1" applyBorder="1" applyAlignment="1">
      <alignment horizontal="center" vertical="center"/>
    </xf>
    <xf numFmtId="10" fontId="23" fillId="0" borderId="18" xfId="0" applyNumberFormat="1" applyFont="1" applyBorder="1" applyAlignment="1">
      <alignment horizontal="center" vertical="center"/>
    </xf>
    <xf numFmtId="0" fontId="23" fillId="5" borderId="18" xfId="0" applyFont="1" applyFill="1" applyBorder="1" applyAlignment="1">
      <alignment horizontal="center" vertical="center"/>
    </xf>
    <xf numFmtId="3" fontId="23" fillId="5" borderId="18" xfId="0" applyNumberFormat="1" applyFont="1" applyFill="1" applyBorder="1" applyAlignment="1">
      <alignment horizontal="center" vertical="center"/>
    </xf>
    <xf numFmtId="0" fontId="23" fillId="0" borderId="18" xfId="0" applyFont="1" applyBorder="1" applyAlignment="1">
      <alignment horizontal="center" vertical="center" wrapText="1"/>
    </xf>
    <xf numFmtId="41" fontId="25" fillId="2" borderId="0" xfId="2" applyFont="1" applyFill="1"/>
    <xf numFmtId="0" fontId="25" fillId="0" borderId="18" xfId="0" applyFont="1" applyBorder="1" applyAlignment="1">
      <alignment horizontal="center"/>
    </xf>
    <xf numFmtId="41" fontId="0" fillId="2" borderId="0" xfId="2" applyFont="1" applyFill="1"/>
    <xf numFmtId="0" fontId="31" fillId="0" borderId="18" xfId="0" applyFont="1" applyBorder="1" applyAlignment="1">
      <alignment horizontal="left"/>
    </xf>
    <xf numFmtId="41" fontId="25" fillId="0" borderId="18" xfId="2" applyFont="1" applyFill="1" applyBorder="1"/>
    <xf numFmtId="41" fontId="25" fillId="2" borderId="18" xfId="2" applyFont="1" applyFill="1" applyBorder="1"/>
    <xf numFmtId="3" fontId="41" fillId="2" borderId="5" xfId="0" applyNumberFormat="1" applyFont="1" applyFill="1" applyBorder="1" applyAlignment="1">
      <alignment horizontal="center" vertical="center" wrapText="1"/>
    </xf>
    <xf numFmtId="0" fontId="13" fillId="0" borderId="30" xfId="0" applyFont="1" applyBorder="1" applyAlignment="1">
      <alignment horizontal="center"/>
    </xf>
    <xf numFmtId="0" fontId="13" fillId="0" borderId="31" xfId="0" applyFont="1" applyBorder="1" applyAlignment="1">
      <alignment horizontal="center"/>
    </xf>
    <xf numFmtId="0" fontId="20" fillId="0" borderId="35" xfId="0" applyFont="1" applyBorder="1" applyAlignment="1">
      <alignment horizontal="left"/>
    </xf>
    <xf numFmtId="0" fontId="13" fillId="0" borderId="0" xfId="0" applyFont="1" applyAlignment="1">
      <alignment horizontal="left"/>
    </xf>
    <xf numFmtId="0" fontId="13" fillId="0" borderId="0" xfId="0" applyFont="1" applyAlignment="1">
      <alignment horizontal="center"/>
    </xf>
    <xf numFmtId="0" fontId="13" fillId="0" borderId="10" xfId="0" applyFont="1" applyBorder="1" applyAlignment="1">
      <alignment horizontal="center"/>
    </xf>
    <xf numFmtId="0" fontId="13" fillId="0" borderId="35" xfId="0" applyFont="1" applyBorder="1" applyAlignment="1">
      <alignment horizontal="left"/>
    </xf>
    <xf numFmtId="0" fontId="13" fillId="0" borderId="36" xfId="0" applyFont="1" applyBorder="1" applyAlignment="1">
      <alignment horizontal="left"/>
    </xf>
    <xf numFmtId="0" fontId="13" fillId="0" borderId="32" xfId="0" applyFont="1" applyBorder="1" applyAlignment="1">
      <alignment horizontal="left"/>
    </xf>
    <xf numFmtId="0" fontId="13" fillId="0" borderId="32" xfId="0" applyFont="1" applyBorder="1" applyAlignment="1">
      <alignment horizontal="center"/>
    </xf>
    <xf numFmtId="0" fontId="13" fillId="0" borderId="33" xfId="0" applyFont="1" applyBorder="1" applyAlignment="1">
      <alignment horizontal="center"/>
    </xf>
    <xf numFmtId="4" fontId="25" fillId="2" borderId="18" xfId="0" applyNumberFormat="1" applyFont="1" applyFill="1" applyBorder="1" applyAlignment="1">
      <alignment horizontal="center"/>
    </xf>
    <xf numFmtId="0" fontId="15" fillId="2" borderId="0" xfId="0" applyFont="1" applyFill="1" applyAlignment="1">
      <alignment vertical="center"/>
    </xf>
    <xf numFmtId="3" fontId="15" fillId="2" borderId="0" xfId="0" applyNumberFormat="1" applyFont="1" applyFill="1" applyAlignment="1">
      <alignment vertical="center"/>
    </xf>
    <xf numFmtId="41" fontId="13" fillId="2" borderId="0" xfId="2" applyFont="1" applyFill="1" applyAlignment="1">
      <alignment horizontal="left" vertical="center"/>
    </xf>
    <xf numFmtId="0" fontId="15" fillId="2" borderId="0" xfId="0" applyFont="1" applyFill="1"/>
    <xf numFmtId="0" fontId="49" fillId="2" borderId="3" xfId="0" applyFont="1" applyFill="1" applyBorder="1" applyAlignment="1">
      <alignment horizontal="left" vertical="top" wrapText="1"/>
    </xf>
    <xf numFmtId="41" fontId="23" fillId="2" borderId="10" xfId="2" applyFont="1" applyFill="1" applyBorder="1" applyAlignment="1">
      <alignment vertical="center" wrapText="1"/>
    </xf>
    <xf numFmtId="0" fontId="20" fillId="2" borderId="2" xfId="0" applyFont="1" applyFill="1" applyBorder="1" applyAlignment="1">
      <alignment vertical="center" wrapText="1"/>
    </xf>
    <xf numFmtId="0" fontId="20" fillId="2" borderId="0" xfId="0" applyFont="1" applyFill="1" applyAlignment="1">
      <alignment vertical="center" wrapText="1"/>
    </xf>
    <xf numFmtId="3" fontId="23" fillId="2" borderId="2" xfId="0" applyNumberFormat="1" applyFont="1" applyFill="1" applyBorder="1" applyAlignment="1">
      <alignment vertical="center" wrapText="1"/>
    </xf>
    <xf numFmtId="3" fontId="19" fillId="2" borderId="2" xfId="0" applyNumberFormat="1" applyFont="1" applyFill="1" applyBorder="1" applyAlignment="1">
      <alignment vertical="center" wrapText="1"/>
    </xf>
    <xf numFmtId="168" fontId="20" fillId="2" borderId="2" xfId="1" applyNumberFormat="1" applyFont="1" applyFill="1" applyBorder="1" applyAlignment="1">
      <alignment vertical="center" wrapText="1"/>
    </xf>
    <xf numFmtId="41" fontId="20" fillId="2" borderId="10" xfId="2" applyFont="1" applyFill="1" applyBorder="1" applyAlignment="1">
      <alignment vertical="center" wrapText="1"/>
    </xf>
    <xf numFmtId="41" fontId="20" fillId="2" borderId="2" xfId="2" applyFont="1" applyFill="1" applyBorder="1" applyAlignment="1">
      <alignment vertical="center" wrapText="1"/>
    </xf>
    <xf numFmtId="0" fontId="49" fillId="2" borderId="7" xfId="0" applyFont="1" applyFill="1" applyBorder="1" applyAlignment="1">
      <alignment horizontal="left" vertical="top" wrapText="1"/>
    </xf>
    <xf numFmtId="3" fontId="20" fillId="2" borderId="2" xfId="0" applyNumberFormat="1" applyFont="1" applyFill="1" applyBorder="1" applyAlignment="1">
      <alignment vertical="center" wrapText="1"/>
    </xf>
    <xf numFmtId="3" fontId="0" fillId="2" borderId="0" xfId="0" applyNumberFormat="1" applyFill="1"/>
    <xf numFmtId="41" fontId="0" fillId="2" borderId="0" xfId="0" applyNumberFormat="1" applyFill="1"/>
    <xf numFmtId="0" fontId="26" fillId="0" borderId="0" xfId="0" applyFont="1" applyAlignment="1">
      <alignment horizontal="left"/>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25" fillId="2" borderId="11" xfId="0" applyFont="1" applyFill="1" applyBorder="1" applyAlignment="1">
      <alignment horizontal="left"/>
    </xf>
    <xf numFmtId="168" fontId="0" fillId="2" borderId="0" xfId="1" applyNumberFormat="1" applyFont="1" applyFill="1"/>
    <xf numFmtId="0" fontId="69" fillId="2" borderId="18" xfId="6" applyFont="1" applyFill="1" applyBorder="1" applyAlignment="1">
      <alignment horizontal="left"/>
    </xf>
    <xf numFmtId="0" fontId="72" fillId="2" borderId="7" xfId="0" applyFont="1" applyFill="1" applyBorder="1" applyAlignment="1">
      <alignment horizontal="left" vertical="top" wrapText="1"/>
    </xf>
    <xf numFmtId="41" fontId="73" fillId="2" borderId="11" xfId="2" applyFont="1" applyFill="1" applyBorder="1" applyAlignment="1">
      <alignment vertical="center" wrapText="1"/>
    </xf>
    <xf numFmtId="3" fontId="73" fillId="2" borderId="18" xfId="0" applyNumberFormat="1" applyFont="1" applyFill="1" applyBorder="1" applyAlignment="1">
      <alignment vertical="center" wrapText="1"/>
    </xf>
    <xf numFmtId="41" fontId="22" fillId="2" borderId="20" xfId="2" applyFont="1" applyFill="1" applyBorder="1" applyAlignment="1">
      <alignment vertical="top" wrapText="1"/>
    </xf>
    <xf numFmtId="0" fontId="74" fillId="0" borderId="0" xfId="0" applyFont="1"/>
    <xf numFmtId="0" fontId="81" fillId="0" borderId="0" xfId="0" applyFont="1"/>
    <xf numFmtId="0" fontId="79" fillId="0" borderId="0" xfId="0" applyFont="1" applyAlignment="1">
      <alignment horizontal="center" vertical="top" wrapText="1"/>
    </xf>
    <xf numFmtId="0" fontId="80" fillId="0" borderId="0" xfId="0" applyFont="1" applyAlignment="1">
      <alignment horizontal="left" vertical="top" wrapText="1"/>
    </xf>
    <xf numFmtId="0" fontId="78" fillId="0" borderId="24" xfId="0" applyFont="1" applyBorder="1" applyAlignment="1">
      <alignment horizontal="left" vertical="top" wrapText="1"/>
    </xf>
    <xf numFmtId="0" fontId="78" fillId="0" borderId="24" xfId="0" applyFont="1" applyBorder="1" applyAlignment="1">
      <alignment horizontal="right" vertical="top" wrapText="1"/>
    </xf>
    <xf numFmtId="0" fontId="70" fillId="0" borderId="2" xfId="0" applyFont="1" applyBorder="1" applyAlignment="1">
      <alignment horizontal="left" vertical="top" wrapText="1"/>
    </xf>
    <xf numFmtId="3" fontId="70" fillId="0" borderId="2" xfId="0" applyNumberFormat="1" applyFont="1" applyBorder="1" applyAlignment="1">
      <alignment horizontal="right" vertical="top"/>
    </xf>
    <xf numFmtId="0" fontId="74" fillId="0" borderId="2" xfId="0" applyFont="1" applyBorder="1"/>
    <xf numFmtId="0" fontId="70" fillId="0" borderId="13" xfId="0" applyFont="1" applyBorder="1" applyAlignment="1">
      <alignment horizontal="left" vertical="top" wrapText="1"/>
    </xf>
    <xf numFmtId="3" fontId="70" fillId="0" borderId="13" xfId="0" applyNumberFormat="1" applyFont="1" applyBorder="1" applyAlignment="1">
      <alignment horizontal="right" vertical="top"/>
    </xf>
    <xf numFmtId="0" fontId="78" fillId="6" borderId="18" xfId="0" applyFont="1" applyFill="1" applyBorder="1" applyAlignment="1">
      <alignment horizontal="left" vertical="top" wrapText="1"/>
    </xf>
    <xf numFmtId="3" fontId="78" fillId="6" borderId="18" xfId="0" applyNumberFormat="1" applyFont="1" applyFill="1" applyBorder="1" applyAlignment="1">
      <alignment horizontal="right" vertical="top"/>
    </xf>
    <xf numFmtId="168" fontId="74" fillId="0" borderId="0" xfId="1" applyNumberFormat="1" applyFont="1"/>
    <xf numFmtId="168" fontId="74" fillId="0" borderId="0" xfId="0" applyNumberFormat="1" applyFont="1"/>
    <xf numFmtId="0" fontId="75" fillId="0" borderId="0" xfId="0" applyFont="1" applyAlignment="1">
      <alignment vertical="top" wrapText="1"/>
    </xf>
    <xf numFmtId="0" fontId="76" fillId="0" borderId="0" xfId="0" applyFont="1" applyAlignment="1">
      <alignment vertical="top" wrapText="1"/>
    </xf>
    <xf numFmtId="0" fontId="77" fillId="0" borderId="32" xfId="0" applyFont="1" applyBorder="1" applyAlignment="1">
      <alignment vertical="top" wrapText="1"/>
    </xf>
    <xf numFmtId="49" fontId="78" fillId="0" borderId="24" xfId="0" applyNumberFormat="1" applyFont="1" applyBorder="1" applyAlignment="1">
      <alignment horizontal="left" vertical="top" wrapText="1"/>
    </xf>
    <xf numFmtId="49" fontId="70" fillId="0" borderId="2" xfId="0" applyNumberFormat="1" applyFont="1" applyBorder="1" applyAlignment="1">
      <alignment horizontal="left" vertical="top" wrapText="1"/>
    </xf>
    <xf numFmtId="3" fontId="43" fillId="0" borderId="2" xfId="0" applyNumberFormat="1" applyFont="1" applyBorder="1" applyAlignment="1">
      <alignment horizontal="right" vertical="center" wrapText="1"/>
    </xf>
    <xf numFmtId="168" fontId="33" fillId="2" borderId="0" xfId="1" applyNumberFormat="1" applyFont="1" applyFill="1" applyAlignment="1">
      <alignment horizontal="left"/>
    </xf>
    <xf numFmtId="0" fontId="1" fillId="0" borderId="0" xfId="84"/>
    <xf numFmtId="41" fontId="71" fillId="2" borderId="0" xfId="675" applyFont="1" applyFill="1" applyAlignment="1">
      <alignment horizontal="left" vertical="center"/>
    </xf>
    <xf numFmtId="41" fontId="63" fillId="2" borderId="3" xfId="675" applyFont="1" applyFill="1" applyBorder="1" applyAlignment="1">
      <alignment vertical="center" wrapText="1"/>
    </xf>
    <xf numFmtId="41" fontId="64" fillId="2" borderId="8" xfId="675" applyFont="1" applyFill="1" applyBorder="1" applyAlignment="1">
      <alignment vertical="center" wrapText="1"/>
    </xf>
    <xf numFmtId="41" fontId="63" fillId="2" borderId="8" xfId="675" applyFont="1" applyFill="1" applyBorder="1" applyAlignment="1">
      <alignment vertical="center" wrapText="1"/>
    </xf>
    <xf numFmtId="41" fontId="63" fillId="2" borderId="8" xfId="675" applyFont="1" applyFill="1" applyBorder="1" applyAlignment="1">
      <alignment horizontal="center" vertical="center" wrapText="1"/>
    </xf>
    <xf numFmtId="41" fontId="63" fillId="2" borderId="7" xfId="675" applyFont="1" applyFill="1" applyBorder="1" applyAlignment="1">
      <alignment vertical="center" wrapText="1"/>
    </xf>
    <xf numFmtId="41" fontId="64" fillId="2" borderId="8" xfId="675" applyFont="1" applyFill="1" applyBorder="1" applyAlignment="1">
      <alignment horizontal="left" vertical="center" wrapText="1"/>
    </xf>
    <xf numFmtId="41" fontId="63" fillId="2" borderId="8" xfId="675" applyFont="1" applyFill="1" applyBorder="1" applyAlignment="1">
      <alignment horizontal="left" vertical="center" wrapText="1"/>
    </xf>
    <xf numFmtId="41" fontId="64" fillId="2" borderId="4" xfId="675" applyFont="1" applyFill="1" applyBorder="1" applyAlignment="1">
      <alignment vertical="center" wrapText="1"/>
    </xf>
    <xf numFmtId="41" fontId="65" fillId="2" borderId="0" xfId="675" applyFont="1" applyFill="1" applyAlignment="1">
      <alignment horizontal="center" vertical="center"/>
    </xf>
    <xf numFmtId="0" fontId="1" fillId="2" borderId="0" xfId="84" applyFill="1"/>
    <xf numFmtId="3" fontId="1" fillId="2" borderId="0" xfId="84" applyNumberFormat="1" applyFill="1"/>
    <xf numFmtId="41" fontId="11" fillId="2" borderId="0" xfId="675" applyFont="1" applyFill="1"/>
    <xf numFmtId="168" fontId="20" fillId="2" borderId="1" xfId="1" applyNumberFormat="1" applyFont="1" applyFill="1" applyBorder="1" applyAlignment="1">
      <alignment vertical="top" wrapText="1"/>
    </xf>
    <xf numFmtId="3" fontId="12" fillId="2" borderId="0" xfId="0" applyNumberFormat="1" applyFont="1" applyFill="1"/>
    <xf numFmtId="41" fontId="41" fillId="0" borderId="12" xfId="2" applyFont="1" applyFill="1" applyBorder="1" applyAlignment="1">
      <alignment horizontal="left" vertical="center" wrapText="1"/>
    </xf>
    <xf numFmtId="14" fontId="32" fillId="0" borderId="18" xfId="0" applyNumberFormat="1" applyFont="1" applyBorder="1" applyAlignment="1">
      <alignment horizontal="center"/>
    </xf>
    <xf numFmtId="0" fontId="32" fillId="0" borderId="18" xfId="0" applyFont="1" applyBorder="1" applyAlignment="1">
      <alignment horizontal="center"/>
    </xf>
    <xf numFmtId="0" fontId="33" fillId="0" borderId="0" xfId="0" applyFont="1"/>
    <xf numFmtId="0" fontId="25" fillId="0" borderId="18" xfId="0" applyFont="1" applyBorder="1" applyAlignment="1">
      <alignment horizontal="left" vertical="top" wrapText="1"/>
    </xf>
    <xf numFmtId="3" fontId="25" fillId="0" borderId="18" xfId="0" applyNumberFormat="1" applyFont="1" applyBorder="1" applyAlignment="1">
      <alignment horizontal="right" vertical="top" wrapText="1"/>
    </xf>
    <xf numFmtId="3" fontId="26" fillId="0" borderId="18" xfId="0" applyNumberFormat="1" applyFont="1" applyBorder="1" applyAlignment="1">
      <alignment horizontal="right" vertical="top" wrapText="1"/>
    </xf>
    <xf numFmtId="0" fontId="26" fillId="0" borderId="18" xfId="0" applyFont="1" applyBorder="1" applyAlignment="1">
      <alignment horizontal="center"/>
    </xf>
    <xf numFmtId="14" fontId="26" fillId="0" borderId="11" xfId="0" applyNumberFormat="1" applyFont="1" applyBorder="1" applyAlignment="1">
      <alignment horizontal="center" vertical="center" wrapText="1"/>
    </xf>
    <xf numFmtId="14" fontId="26" fillId="0" borderId="18" xfId="0" applyNumberFormat="1" applyFont="1" applyBorder="1" applyAlignment="1">
      <alignment horizontal="center" vertical="center" wrapText="1"/>
    </xf>
    <xf numFmtId="3" fontId="33" fillId="0" borderId="0" xfId="0" applyNumberFormat="1" applyFont="1"/>
    <xf numFmtId="0" fontId="26" fillId="0" borderId="0" xfId="0" applyFont="1"/>
    <xf numFmtId="168" fontId="26" fillId="0" borderId="0" xfId="1" applyNumberFormat="1" applyFont="1" applyFill="1" applyAlignment="1">
      <alignment horizontal="center"/>
    </xf>
    <xf numFmtId="0" fontId="12" fillId="0" borderId="0" xfId="0" applyFont="1"/>
    <xf numFmtId="0" fontId="25" fillId="0" borderId="11" xfId="0" applyFont="1" applyBorder="1" applyAlignment="1">
      <alignment horizontal="left"/>
    </xf>
    <xf numFmtId="0" fontId="30" fillId="0" borderId="11" xfId="4" applyFont="1" applyBorder="1" applyAlignment="1">
      <alignment horizontal="left"/>
    </xf>
    <xf numFmtId="168" fontId="25" fillId="0" borderId="18" xfId="1" applyNumberFormat="1" applyFont="1" applyFill="1" applyBorder="1"/>
    <xf numFmtId="168" fontId="25" fillId="0" borderId="0" xfId="0" applyNumberFormat="1" applyFont="1"/>
    <xf numFmtId="49" fontId="82" fillId="7" borderId="18" xfId="0" applyNumberFormat="1" applyFont="1" applyFill="1" applyBorder="1" applyAlignment="1">
      <alignment horizontal="center" vertical="center" wrapText="1"/>
    </xf>
    <xf numFmtId="41" fontId="84" fillId="0" borderId="13" xfId="2" applyFont="1" applyFill="1" applyBorder="1" applyAlignment="1">
      <alignment horizontal="center"/>
    </xf>
    <xf numFmtId="10" fontId="84" fillId="0" borderId="13" xfId="9" applyNumberFormat="1" applyFont="1" applyFill="1" applyBorder="1" applyAlignment="1">
      <alignment horizontal="center"/>
    </xf>
    <xf numFmtId="0" fontId="85" fillId="4" borderId="50" xfId="0" applyFont="1" applyFill="1" applyBorder="1"/>
    <xf numFmtId="0" fontId="85" fillId="4" borderId="51" xfId="0" applyFont="1" applyFill="1" applyBorder="1"/>
    <xf numFmtId="41" fontId="85" fillId="4" borderId="51" xfId="2" applyFont="1" applyFill="1" applyBorder="1" applyAlignment="1">
      <alignment horizontal="center"/>
    </xf>
    <xf numFmtId="3" fontId="85" fillId="4" borderId="51" xfId="2" applyNumberFormat="1" applyFont="1" applyFill="1" applyBorder="1" applyAlignment="1">
      <alignment horizontal="center" vertical="center"/>
    </xf>
    <xf numFmtId="9" fontId="85" fillId="4" borderId="51" xfId="9" applyFont="1" applyFill="1" applyBorder="1" applyAlignment="1">
      <alignment horizontal="center" vertical="center"/>
    </xf>
    <xf numFmtId="0" fontId="85" fillId="0" borderId="0" xfId="0" applyFont="1"/>
    <xf numFmtId="41" fontId="85" fillId="0" borderId="0" xfId="2" applyFont="1" applyFill="1" applyBorder="1" applyAlignment="1">
      <alignment horizontal="center"/>
    </xf>
    <xf numFmtId="3" fontId="85" fillId="0" borderId="0" xfId="2" applyNumberFormat="1" applyFont="1" applyFill="1" applyBorder="1" applyAlignment="1">
      <alignment horizontal="center" vertical="center"/>
    </xf>
    <xf numFmtId="9" fontId="85" fillId="0" borderId="0" xfId="9" applyFont="1" applyFill="1" applyBorder="1" applyAlignment="1">
      <alignment horizontal="center" vertical="center"/>
    </xf>
    <xf numFmtId="0" fontId="13" fillId="2" borderId="0" xfId="0" applyFont="1" applyFill="1" applyAlignment="1">
      <alignment horizontal="center" vertical="center" wrapText="1"/>
    </xf>
    <xf numFmtId="0" fontId="23" fillId="5" borderId="0" xfId="0" applyFont="1" applyFill="1" applyAlignment="1">
      <alignment horizontal="left" vertical="center" wrapText="1"/>
    </xf>
    <xf numFmtId="0" fontId="23" fillId="5" borderId="0" xfId="0" applyFont="1" applyFill="1" applyAlignment="1">
      <alignment horizontal="center" vertical="center"/>
    </xf>
    <xf numFmtId="0" fontId="23" fillId="0" borderId="0" xfId="0" applyFont="1" applyAlignment="1">
      <alignment horizontal="center" vertical="center" wrapText="1"/>
    </xf>
    <xf numFmtId="3" fontId="23" fillId="5" borderId="0" xfId="0" applyNumberFormat="1" applyFont="1" applyFill="1" applyAlignment="1">
      <alignment horizontal="center" vertical="center"/>
    </xf>
    <xf numFmtId="10" fontId="23" fillId="0" borderId="0" xfId="0" applyNumberFormat="1" applyFont="1" applyAlignment="1">
      <alignment horizontal="center" vertical="center"/>
    </xf>
    <xf numFmtId="3" fontId="63" fillId="2" borderId="2" xfId="0" applyNumberFormat="1" applyFont="1" applyFill="1" applyBorder="1" applyAlignment="1">
      <alignment horizontal="center" vertical="center" wrapText="1"/>
    </xf>
    <xf numFmtId="3" fontId="64" fillId="2" borderId="9" xfId="0" applyNumberFormat="1" applyFont="1" applyFill="1" applyBorder="1" applyAlignment="1">
      <alignment horizontal="center" vertical="center" wrapText="1"/>
    </xf>
    <xf numFmtId="3" fontId="63" fillId="0" borderId="2" xfId="0" applyNumberFormat="1" applyFont="1" applyBorder="1" applyAlignment="1">
      <alignment horizontal="center" vertical="center" wrapText="1"/>
    </xf>
    <xf numFmtId="3" fontId="63" fillId="2" borderId="26" xfId="0" applyNumberFormat="1" applyFont="1" applyFill="1" applyBorder="1" applyAlignment="1">
      <alignment horizontal="center" vertical="center" wrapText="1"/>
    </xf>
    <xf numFmtId="3" fontId="63" fillId="2" borderId="6" xfId="0" applyNumberFormat="1" applyFont="1" applyFill="1" applyBorder="1" applyAlignment="1">
      <alignment horizontal="center" vertical="center" wrapText="1"/>
    </xf>
    <xf numFmtId="3" fontId="63" fillId="2" borderId="27" xfId="0" applyNumberFormat="1" applyFont="1" applyFill="1" applyBorder="1" applyAlignment="1">
      <alignment horizontal="center" vertical="center" wrapText="1"/>
    </xf>
    <xf numFmtId="3" fontId="64" fillId="2" borderId="5" xfId="0" applyNumberFormat="1" applyFont="1" applyFill="1" applyBorder="1" applyAlignment="1">
      <alignment horizontal="center" vertical="center" wrapText="1"/>
    </xf>
    <xf numFmtId="3" fontId="64" fillId="2" borderId="52" xfId="0" applyNumberFormat="1" applyFont="1" applyFill="1" applyBorder="1" applyAlignment="1">
      <alignment horizontal="center" vertical="center" wrapText="1"/>
    </xf>
    <xf numFmtId="3" fontId="64" fillId="2" borderId="23" xfId="0" applyNumberFormat="1" applyFont="1" applyFill="1" applyBorder="1" applyAlignment="1">
      <alignment horizontal="center" vertical="center" wrapText="1"/>
    </xf>
    <xf numFmtId="168" fontId="20" fillId="2" borderId="24" xfId="1" applyNumberFormat="1" applyFont="1" applyFill="1" applyBorder="1" applyAlignment="1">
      <alignment vertical="top" wrapText="1"/>
    </xf>
    <xf numFmtId="3" fontId="19" fillId="2" borderId="35" xfId="0" applyNumberFormat="1" applyFont="1" applyFill="1" applyBorder="1" applyAlignment="1">
      <alignment vertical="center" wrapText="1"/>
    </xf>
    <xf numFmtId="3" fontId="23" fillId="2" borderId="35" xfId="0" applyNumberFormat="1" applyFont="1" applyFill="1" applyBorder="1" applyAlignment="1">
      <alignment vertical="center" wrapText="1"/>
    </xf>
    <xf numFmtId="3" fontId="20" fillId="2" borderId="35" xfId="0" applyNumberFormat="1" applyFont="1" applyFill="1" applyBorder="1" applyAlignment="1">
      <alignment vertical="center" wrapText="1"/>
    </xf>
    <xf numFmtId="3" fontId="73" fillId="2" borderId="13" xfId="0" applyNumberFormat="1" applyFont="1" applyFill="1" applyBorder="1" applyAlignment="1">
      <alignment vertical="top" wrapText="1"/>
    </xf>
    <xf numFmtId="168" fontId="20" fillId="2" borderId="2" xfId="1" applyNumberFormat="1" applyFont="1" applyFill="1" applyBorder="1" applyAlignment="1">
      <alignment vertical="top" wrapText="1"/>
    </xf>
    <xf numFmtId="168" fontId="20" fillId="2" borderId="13" xfId="1" applyNumberFormat="1" applyFont="1" applyFill="1" applyBorder="1" applyAlignment="1">
      <alignment vertical="top" wrapText="1"/>
    </xf>
    <xf numFmtId="0" fontId="34" fillId="2" borderId="34" xfId="0" applyFont="1" applyFill="1" applyBorder="1" applyAlignment="1">
      <alignment horizontal="left" vertical="center"/>
    </xf>
    <xf numFmtId="0" fontId="34" fillId="2" borderId="37" xfId="0" applyFont="1" applyFill="1" applyBorder="1" applyAlignment="1">
      <alignment horizontal="left" vertical="center"/>
    </xf>
    <xf numFmtId="41" fontId="25" fillId="0" borderId="18" xfId="2" applyFont="1" applyFill="1" applyBorder="1" applyAlignment="1">
      <alignment horizontal="right"/>
    </xf>
    <xf numFmtId="41" fontId="25" fillId="0" borderId="18" xfId="2" applyFont="1" applyFill="1" applyBorder="1" applyAlignment="1">
      <alignment horizontal="center"/>
    </xf>
    <xf numFmtId="3" fontId="25" fillId="0" borderId="18" xfId="0" applyNumberFormat="1" applyFont="1" applyBorder="1" applyAlignment="1">
      <alignment horizontal="right"/>
    </xf>
    <xf numFmtId="168" fontId="33" fillId="0" borderId="0" xfId="1" applyNumberFormat="1" applyFont="1" applyFill="1" applyBorder="1"/>
    <xf numFmtId="168" fontId="29" fillId="0" borderId="0" xfId="1" applyNumberFormat="1" applyFont="1" applyFill="1" applyBorder="1" applyAlignment="1">
      <alignment horizontal="center"/>
    </xf>
    <xf numFmtId="3" fontId="25" fillId="0" borderId="18" xfId="0" applyNumberFormat="1" applyFont="1" applyBorder="1" applyAlignment="1">
      <alignment horizontal="center"/>
    </xf>
    <xf numFmtId="168" fontId="29" fillId="0" borderId="0" xfId="1" applyNumberFormat="1" applyFont="1" applyFill="1" applyBorder="1"/>
    <xf numFmtId="168" fontId="36" fillId="0" borderId="0" xfId="1" applyNumberFormat="1" applyFont="1" applyFill="1" applyBorder="1"/>
    <xf numFmtId="0" fontId="26" fillId="0" borderId="18" xfId="0" applyFont="1" applyBorder="1" applyAlignment="1">
      <alignment horizontal="left" vertical="center" wrapText="1"/>
    </xf>
    <xf numFmtId="0" fontId="26" fillId="0" borderId="18" xfId="0" applyFont="1" applyBorder="1" applyAlignment="1">
      <alignment horizontal="center" vertical="center" wrapText="1"/>
    </xf>
    <xf numFmtId="0" fontId="26" fillId="0" borderId="18" xfId="0" applyFont="1" applyBorder="1" applyAlignment="1">
      <alignment horizontal="left"/>
    </xf>
    <xf numFmtId="3" fontId="26" fillId="0" borderId="18" xfId="0" applyNumberFormat="1" applyFont="1" applyBorder="1"/>
    <xf numFmtId="3" fontId="25" fillId="0" borderId="0" xfId="0" applyNumberFormat="1" applyFont="1" applyAlignment="1">
      <alignment horizontal="center"/>
    </xf>
    <xf numFmtId="3" fontId="26" fillId="0" borderId="0" xfId="0" applyNumberFormat="1" applyFont="1"/>
    <xf numFmtId="0" fontId="29" fillId="0" borderId="0" xfId="0" applyFont="1" applyAlignment="1">
      <alignment horizontal="left"/>
    </xf>
    <xf numFmtId="0" fontId="29" fillId="0" borderId="0" xfId="0" applyFont="1" applyAlignment="1">
      <alignment horizontal="center"/>
    </xf>
    <xf numFmtId="0" fontId="29" fillId="0" borderId="18" xfId="0" applyFont="1" applyBorder="1" applyAlignment="1">
      <alignment horizontal="center" vertical="center"/>
    </xf>
    <xf numFmtId="0" fontId="29" fillId="0" borderId="18" xfId="0" applyFont="1" applyBorder="1" applyAlignment="1">
      <alignment horizontal="centerContinuous" vertical="center" wrapText="1"/>
    </xf>
    <xf numFmtId="3" fontId="30" fillId="0" borderId="18" xfId="0" applyNumberFormat="1" applyFont="1" applyBorder="1" applyAlignment="1">
      <alignment horizontal="left"/>
    </xf>
    <xf numFmtId="3" fontId="30" fillId="0" borderId="18" xfId="0" applyNumberFormat="1" applyFont="1" applyBorder="1"/>
    <xf numFmtId="3" fontId="29" fillId="0" borderId="0" xfId="0" applyNumberFormat="1" applyFont="1"/>
    <xf numFmtId="3" fontId="25" fillId="0" borderId="0" xfId="0" applyNumberFormat="1" applyFont="1"/>
    <xf numFmtId="3" fontId="30" fillId="0" borderId="0" xfId="0" applyNumberFormat="1" applyFont="1" applyAlignment="1">
      <alignment horizontal="left"/>
    </xf>
    <xf numFmtId="3" fontId="30" fillId="0" borderId="0" xfId="0" applyNumberFormat="1" applyFont="1"/>
    <xf numFmtId="3" fontId="26" fillId="0" borderId="13" xfId="0" applyNumberFormat="1" applyFont="1" applyBorder="1"/>
    <xf numFmtId="0" fontId="25" fillId="0" borderId="13" xfId="0" applyFont="1" applyBorder="1"/>
    <xf numFmtId="168" fontId="25" fillId="0" borderId="13" xfId="1" applyNumberFormat="1" applyFont="1" applyFill="1" applyBorder="1" applyAlignment="1">
      <alignment horizontal="center"/>
    </xf>
    <xf numFmtId="41" fontId="0" fillId="0" borderId="0" xfId="2" applyFont="1" applyFill="1"/>
    <xf numFmtId="3" fontId="0" fillId="0" borderId="0" xfId="0" applyNumberFormat="1"/>
    <xf numFmtId="0" fontId="26" fillId="0" borderId="18" xfId="0" applyFont="1" applyBorder="1" applyAlignment="1">
      <alignment horizontal="center" wrapText="1"/>
    </xf>
    <xf numFmtId="3" fontId="56" fillId="0" borderId="18" xfId="0" applyNumberFormat="1" applyFont="1" applyBorder="1" applyAlignment="1">
      <alignment horizontal="center"/>
    </xf>
    <xf numFmtId="0" fontId="57" fillId="0" borderId="18" xfId="0" applyFont="1" applyBorder="1"/>
    <xf numFmtId="3" fontId="57" fillId="0" borderId="18" xfId="0" applyNumberFormat="1" applyFont="1" applyBorder="1" applyAlignment="1">
      <alignment horizontal="center"/>
    </xf>
    <xf numFmtId="0" fontId="57" fillId="0" borderId="18" xfId="0" applyFont="1" applyBorder="1" applyAlignment="1">
      <alignment horizontal="center"/>
    </xf>
    <xf numFmtId="168" fontId="57" fillId="0" borderId="18" xfId="1" applyNumberFormat="1" applyFont="1" applyFill="1" applyBorder="1" applyAlignment="1">
      <alignment horizontal="center"/>
    </xf>
    <xf numFmtId="0" fontId="25" fillId="0" borderId="0" xfId="0" applyFont="1" applyAlignment="1">
      <alignment horizontal="left"/>
    </xf>
    <xf numFmtId="0" fontId="83" fillId="0" borderId="13" xfId="0" applyFont="1" applyBorder="1" applyAlignment="1">
      <alignment horizontal="left"/>
    </xf>
    <xf numFmtId="3" fontId="84" fillId="0" borderId="13" xfId="0" applyNumberFormat="1" applyFont="1" applyBorder="1" applyAlignment="1">
      <alignment horizontal="right"/>
    </xf>
    <xf numFmtId="0" fontId="83" fillId="0" borderId="13" xfId="0" applyFont="1" applyBorder="1" applyAlignment="1">
      <alignment horizontal="center"/>
    </xf>
    <xf numFmtId="3" fontId="83" fillId="0" borderId="13" xfId="0" applyNumberFormat="1" applyFont="1" applyBorder="1" applyAlignment="1">
      <alignment horizontal="center"/>
    </xf>
    <xf numFmtId="3" fontId="84" fillId="0" borderId="13" xfId="0" applyNumberFormat="1" applyFont="1" applyBorder="1" applyAlignment="1">
      <alignment horizontal="center" vertical="center"/>
    </xf>
    <xf numFmtId="0" fontId="84" fillId="0" borderId="13" xfId="0" applyFont="1" applyBorder="1" applyAlignment="1">
      <alignment horizontal="center"/>
    </xf>
    <xf numFmtId="3" fontId="84" fillId="0" borderId="13" xfId="0" applyNumberFormat="1" applyFont="1" applyBorder="1" applyAlignment="1">
      <alignment horizontal="center"/>
    </xf>
    <xf numFmtId="3" fontId="83" fillId="0" borderId="18" xfId="0" applyNumberFormat="1" applyFont="1" applyBorder="1" applyAlignment="1">
      <alignment horizontal="center"/>
    </xf>
    <xf numFmtId="174" fontId="23" fillId="0" borderId="18" xfId="0" applyNumberFormat="1" applyFont="1" applyBorder="1" applyAlignment="1">
      <alignment horizontal="center" vertical="center"/>
    </xf>
    <xf numFmtId="3" fontId="41" fillId="0" borderId="18" xfId="0" applyNumberFormat="1" applyFont="1" applyBorder="1" applyAlignment="1">
      <alignment horizontal="center" vertical="center" wrapText="1"/>
    </xf>
    <xf numFmtId="3" fontId="59" fillId="2" borderId="0" xfId="0" applyNumberFormat="1" applyFont="1" applyFill="1" applyAlignment="1">
      <alignment vertical="center"/>
    </xf>
    <xf numFmtId="3" fontId="60" fillId="2" borderId="48" xfId="0" applyNumberFormat="1" applyFont="1" applyFill="1" applyBorder="1" applyAlignment="1">
      <alignment horizontal="center" vertical="center" wrapText="1"/>
    </xf>
    <xf numFmtId="168" fontId="26" fillId="0" borderId="18" xfId="1" applyNumberFormat="1" applyFont="1" applyFill="1" applyBorder="1"/>
    <xf numFmtId="0" fontId="26" fillId="0" borderId="18" xfId="0" applyFont="1" applyBorder="1"/>
    <xf numFmtId="14" fontId="26" fillId="0" borderId="18" xfId="0" applyNumberFormat="1" applyFont="1" applyBorder="1" applyAlignment="1">
      <alignment horizontal="center"/>
    </xf>
    <xf numFmtId="3" fontId="31" fillId="0" borderId="18" xfId="0" applyNumberFormat="1" applyFont="1" applyBorder="1" applyAlignment="1">
      <alignment horizontal="right"/>
    </xf>
    <xf numFmtId="3" fontId="26" fillId="0" borderId="18" xfId="0" applyNumberFormat="1" applyFont="1" applyBorder="1" applyAlignment="1">
      <alignment horizontal="right"/>
    </xf>
    <xf numFmtId="3" fontId="26" fillId="0" borderId="0" xfId="0" applyNumberFormat="1" applyFont="1" applyAlignment="1">
      <alignment horizontal="right"/>
    </xf>
    <xf numFmtId="168" fontId="26" fillId="0" borderId="18" xfId="0" applyNumberFormat="1" applyFont="1" applyBorder="1"/>
    <xf numFmtId="0" fontId="72" fillId="0" borderId="4" xfId="0" applyFont="1" applyBorder="1" applyAlignment="1">
      <alignment horizontal="left" vertical="top" wrapText="1"/>
    </xf>
    <xf numFmtId="41" fontId="73" fillId="0" borderId="38" xfId="2" applyFont="1" applyFill="1" applyBorder="1" applyAlignment="1">
      <alignment vertical="center" wrapText="1"/>
    </xf>
    <xf numFmtId="3" fontId="22" fillId="0" borderId="15" xfId="0" applyNumberFormat="1" applyFont="1" applyBorder="1" applyAlignment="1">
      <alignment vertical="center" wrapText="1"/>
    </xf>
    <xf numFmtId="0" fontId="22" fillId="0" borderId="15" xfId="0" applyFont="1" applyBorder="1" applyAlignment="1">
      <alignment vertical="center" wrapText="1"/>
    </xf>
    <xf numFmtId="3" fontId="73" fillId="0" borderId="15" xfId="0" applyNumberFormat="1" applyFont="1" applyBorder="1" applyAlignment="1">
      <alignment vertical="center" wrapText="1"/>
    </xf>
    <xf numFmtId="3" fontId="73" fillId="0" borderId="15" xfId="0" applyNumberFormat="1" applyFont="1" applyBorder="1" applyAlignment="1">
      <alignment vertical="top" wrapText="1"/>
    </xf>
    <xf numFmtId="41" fontId="73" fillId="0" borderId="39" xfId="2" applyFont="1" applyFill="1" applyBorder="1" applyAlignment="1">
      <alignment vertical="top" wrapText="1"/>
    </xf>
    <xf numFmtId="3" fontId="21" fillId="0" borderId="0" xfId="0" applyNumberFormat="1" applyFont="1" applyAlignment="1">
      <alignment horizontal="left"/>
    </xf>
    <xf numFmtId="41" fontId="17" fillId="0" borderId="0" xfId="2" applyFont="1" applyFill="1" applyAlignment="1">
      <alignment horizontal="center"/>
    </xf>
    <xf numFmtId="3" fontId="42" fillId="2" borderId="0" xfId="0" applyNumberFormat="1" applyFont="1" applyFill="1" applyAlignment="1">
      <alignment horizontal="center"/>
    </xf>
    <xf numFmtId="0" fontId="26" fillId="8" borderId="0" xfId="0" applyFont="1" applyFill="1" applyAlignment="1">
      <alignment horizontal="left"/>
    </xf>
    <xf numFmtId="0" fontId="25" fillId="8" borderId="0" xfId="0" applyFont="1" applyFill="1"/>
    <xf numFmtId="4" fontId="25" fillId="8" borderId="0" xfId="0" applyNumberFormat="1" applyFont="1" applyFill="1"/>
    <xf numFmtId="168" fontId="25" fillId="8" borderId="0" xfId="1" applyNumberFormat="1" applyFont="1" applyFill="1" applyBorder="1" applyAlignment="1">
      <alignment horizontal="center"/>
    </xf>
    <xf numFmtId="168" fontId="25" fillId="8" borderId="0" xfId="1" applyNumberFormat="1" applyFont="1" applyFill="1" applyAlignment="1">
      <alignment horizontal="center"/>
    </xf>
    <xf numFmtId="0" fontId="0" fillId="8" borderId="0" xfId="0" applyFill="1"/>
    <xf numFmtId="0" fontId="26" fillId="8" borderId="18" xfId="0" applyFont="1" applyFill="1" applyBorder="1" applyAlignment="1">
      <alignment horizontal="left"/>
    </xf>
    <xf numFmtId="0" fontId="26" fillId="8" borderId="18" xfId="0" applyFont="1" applyFill="1" applyBorder="1" applyAlignment="1">
      <alignment horizontal="center" vertical="center" wrapText="1"/>
    </xf>
    <xf numFmtId="0" fontId="26" fillId="8" borderId="18" xfId="0" applyFont="1" applyFill="1" applyBorder="1" applyAlignment="1">
      <alignment horizontal="center" wrapText="1"/>
    </xf>
    <xf numFmtId="0" fontId="25" fillId="8" borderId="18" xfId="0" applyFont="1" applyFill="1" applyBorder="1" applyAlignment="1">
      <alignment horizontal="left"/>
    </xf>
    <xf numFmtId="4" fontId="25" fillId="8" borderId="18" xfId="0" applyNumberFormat="1" applyFont="1" applyFill="1" applyBorder="1" applyAlignment="1">
      <alignment horizontal="right"/>
    </xf>
    <xf numFmtId="0" fontId="25" fillId="8" borderId="18" xfId="0" applyFont="1" applyFill="1" applyBorder="1" applyAlignment="1">
      <alignment horizontal="center"/>
    </xf>
    <xf numFmtId="4" fontId="25" fillId="8" borderId="18" xfId="0" applyNumberFormat="1" applyFont="1" applyFill="1" applyBorder="1" applyAlignment="1">
      <alignment horizontal="center" wrapText="1"/>
    </xf>
    <xf numFmtId="3" fontId="25" fillId="8" borderId="11" xfId="0" applyNumberFormat="1" applyFont="1" applyFill="1" applyBorder="1"/>
    <xf numFmtId="0" fontId="25" fillId="8" borderId="0" xfId="0" applyFont="1" applyFill="1" applyAlignment="1">
      <alignment horizontal="right"/>
    </xf>
    <xf numFmtId="41" fontId="25" fillId="8" borderId="0" xfId="2" applyFont="1" applyFill="1" applyBorder="1"/>
    <xf numFmtId="0" fontId="25" fillId="8" borderId="18" xfId="0" applyFont="1" applyFill="1" applyBorder="1"/>
    <xf numFmtId="3" fontId="25" fillId="8" borderId="18" xfId="0" applyNumberFormat="1" applyFont="1" applyFill="1" applyBorder="1" applyAlignment="1">
      <alignment horizontal="center"/>
    </xf>
    <xf numFmtId="3" fontId="26" fillId="8" borderId="11" xfId="0" applyNumberFormat="1" applyFont="1" applyFill="1" applyBorder="1"/>
    <xf numFmtId="0" fontId="30" fillId="8" borderId="0" xfId="6" applyFont="1" applyFill="1" applyAlignment="1">
      <alignment horizontal="left"/>
    </xf>
    <xf numFmtId="0" fontId="25" fillId="8" borderId="0" xfId="0" applyFont="1" applyFill="1" applyAlignment="1">
      <alignment horizontal="center"/>
    </xf>
    <xf numFmtId="3" fontId="25" fillId="8" borderId="18" xfId="0" applyNumberFormat="1" applyFont="1" applyFill="1" applyBorder="1" applyAlignment="1">
      <alignment horizontal="right"/>
    </xf>
    <xf numFmtId="41" fontId="25" fillId="8" borderId="0" xfId="2" applyFont="1" applyFill="1"/>
    <xf numFmtId="4" fontId="25" fillId="0" borderId="18" xfId="0" applyNumberFormat="1" applyFont="1" applyBorder="1" applyAlignment="1">
      <alignment horizontal="right"/>
    </xf>
    <xf numFmtId="0" fontId="32" fillId="0" borderId="18" xfId="0" applyFont="1" applyBorder="1" applyAlignment="1">
      <alignment horizontal="left"/>
    </xf>
    <xf numFmtId="0" fontId="32" fillId="0" borderId="18" xfId="0" applyFont="1" applyBorder="1" applyAlignment="1">
      <alignment horizontal="center" wrapText="1"/>
    </xf>
    <xf numFmtId="168" fontId="32" fillId="0" borderId="18" xfId="1" applyNumberFormat="1" applyFont="1" applyFill="1" applyBorder="1" applyAlignment="1">
      <alignment horizontal="center" wrapText="1"/>
    </xf>
    <xf numFmtId="0" fontId="25" fillId="0" borderId="18" xfId="0" applyFont="1" applyBorder="1" applyAlignment="1">
      <alignment horizontal="right"/>
    </xf>
    <xf numFmtId="168" fontId="31" fillId="0" borderId="18" xfId="1" applyNumberFormat="1" applyFont="1" applyFill="1" applyBorder="1" applyAlignment="1">
      <alignment horizontal="center"/>
    </xf>
    <xf numFmtId="0" fontId="31" fillId="0" borderId="18" xfId="0" applyFont="1" applyBorder="1" applyAlignment="1">
      <alignment horizontal="left" wrapText="1"/>
    </xf>
    <xf numFmtId="41" fontId="31" fillId="0" borderId="18" xfId="2" applyFont="1" applyFill="1" applyBorder="1" applyAlignment="1">
      <alignment horizontal="right"/>
    </xf>
    <xf numFmtId="168" fontId="31" fillId="0" borderId="18" xfId="1" applyNumberFormat="1" applyFont="1" applyFill="1" applyBorder="1" applyAlignment="1">
      <alignment horizontal="right"/>
    </xf>
    <xf numFmtId="168" fontId="25" fillId="0" borderId="18" xfId="0" applyNumberFormat="1" applyFont="1" applyBorder="1" applyAlignment="1">
      <alignment horizontal="right"/>
    </xf>
    <xf numFmtId="3" fontId="32" fillId="0" borderId="18" xfId="0" applyNumberFormat="1" applyFont="1" applyBorder="1" applyAlignment="1">
      <alignment horizontal="right"/>
    </xf>
    <xf numFmtId="168" fontId="32" fillId="0" borderId="18" xfId="1" applyNumberFormat="1" applyFont="1" applyFill="1" applyBorder="1" applyAlignment="1">
      <alignment horizontal="center"/>
    </xf>
    <xf numFmtId="3" fontId="41" fillId="0" borderId="2" xfId="0" applyNumberFormat="1" applyFont="1" applyBorder="1" applyAlignment="1">
      <alignment horizontal="right" vertical="center" wrapText="1"/>
    </xf>
    <xf numFmtId="0" fontId="41" fillId="0" borderId="2" xfId="0" applyFont="1" applyBorder="1" applyAlignment="1">
      <alignment vertical="center" wrapText="1"/>
    </xf>
    <xf numFmtId="3" fontId="41" fillId="0" borderId="2" xfId="0" applyNumberFormat="1" applyFont="1" applyBorder="1" applyAlignment="1">
      <alignment vertical="center" wrapText="1"/>
    </xf>
    <xf numFmtId="0" fontId="43" fillId="0" borderId="2" xfId="0" applyFont="1" applyBorder="1" applyAlignment="1">
      <alignment vertical="center" wrapText="1"/>
    </xf>
    <xf numFmtId="3" fontId="43" fillId="0" borderId="2" xfId="0" applyNumberFormat="1" applyFont="1" applyBorder="1" applyAlignment="1">
      <alignment vertical="center" wrapText="1"/>
    </xf>
    <xf numFmtId="41" fontId="45" fillId="0" borderId="2" xfId="2" applyFont="1" applyFill="1" applyBorder="1" applyAlignment="1">
      <alignment vertical="center" wrapText="1"/>
    </xf>
    <xf numFmtId="0" fontId="46" fillId="0" borderId="2" xfId="0" applyFont="1" applyBorder="1" applyAlignment="1">
      <alignment vertical="center" wrapText="1"/>
    </xf>
    <xf numFmtId="3" fontId="41" fillId="0" borderId="10" xfId="0" applyNumberFormat="1" applyFont="1" applyBorder="1" applyAlignment="1">
      <alignment horizontal="right" vertical="center" wrapText="1"/>
    </xf>
    <xf numFmtId="3" fontId="43" fillId="0" borderId="10" xfId="0" applyNumberFormat="1" applyFont="1" applyBorder="1" applyAlignment="1">
      <alignment horizontal="right" vertical="center" wrapText="1"/>
    </xf>
    <xf numFmtId="41" fontId="25" fillId="0" borderId="18" xfId="2" applyFont="1" applyBorder="1" applyAlignment="1">
      <alignment horizontal="right"/>
    </xf>
    <xf numFmtId="168" fontId="25" fillId="0" borderId="18" xfId="1" applyNumberFormat="1" applyFont="1" applyFill="1" applyBorder="1" applyAlignment="1">
      <alignment horizontal="right"/>
    </xf>
    <xf numFmtId="168" fontId="26" fillId="0" borderId="18" xfId="1" applyNumberFormat="1" applyFont="1" applyFill="1" applyBorder="1" applyAlignment="1">
      <alignment horizontal="right"/>
    </xf>
    <xf numFmtId="0" fontId="13" fillId="2" borderId="24"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23" fillId="5" borderId="24" xfId="0" applyFont="1" applyFill="1" applyBorder="1" applyAlignment="1">
      <alignment horizontal="center" vertical="center" wrapText="1"/>
    </xf>
    <xf numFmtId="0" fontId="23" fillId="5" borderId="2" xfId="0" applyFont="1" applyFill="1" applyBorder="1" applyAlignment="1">
      <alignment horizontal="center" vertical="center" wrapText="1"/>
    </xf>
    <xf numFmtId="0" fontId="23" fillId="5" borderId="13" xfId="0" applyFont="1" applyFill="1" applyBorder="1" applyAlignment="1">
      <alignment horizontal="center" vertical="center" wrapText="1"/>
    </xf>
    <xf numFmtId="0" fontId="34" fillId="2" borderId="19" xfId="0" applyFont="1" applyFill="1" applyBorder="1" applyAlignment="1">
      <alignment horizontal="center" vertical="center"/>
    </xf>
    <xf numFmtId="0" fontId="34" fillId="2" borderId="11" xfId="0" applyFont="1" applyFill="1" applyBorder="1" applyAlignment="1">
      <alignment horizontal="center" vertical="center"/>
    </xf>
    <xf numFmtId="0" fontId="19" fillId="2" borderId="36" xfId="0" applyFont="1" applyFill="1" applyBorder="1" applyAlignment="1">
      <alignment horizontal="center"/>
    </xf>
    <xf numFmtId="0" fontId="19" fillId="2" borderId="32" xfId="0" applyFont="1" applyFill="1" applyBorder="1" applyAlignment="1">
      <alignment horizontal="center"/>
    </xf>
    <xf numFmtId="0" fontId="19" fillId="2" borderId="33" xfId="0" applyFont="1" applyFill="1" applyBorder="1" applyAlignment="1">
      <alignment horizontal="center"/>
    </xf>
    <xf numFmtId="0" fontId="15" fillId="2" borderId="24"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3" fillId="0" borderId="34" xfId="0" applyFont="1" applyBorder="1" applyAlignment="1">
      <alignment horizontal="left"/>
    </xf>
    <xf numFmtId="0" fontId="13" fillId="0" borderId="30" xfId="0" applyFont="1" applyBorder="1" applyAlignment="1">
      <alignment horizontal="left"/>
    </xf>
    <xf numFmtId="0" fontId="34" fillId="2" borderId="30" xfId="0" applyFont="1" applyFill="1" applyBorder="1" applyAlignment="1">
      <alignment horizontal="center" vertical="center"/>
    </xf>
    <xf numFmtId="0" fontId="13" fillId="2" borderId="30" xfId="0" applyFont="1" applyFill="1" applyBorder="1" applyAlignment="1">
      <alignment horizontal="left" vertical="top" wrapText="1"/>
    </xf>
    <xf numFmtId="0" fontId="13" fillId="2" borderId="31" xfId="0" applyFont="1" applyFill="1" applyBorder="1" applyAlignment="1">
      <alignment horizontal="left" vertical="top" wrapText="1"/>
    </xf>
    <xf numFmtId="0" fontId="13" fillId="2" borderId="0" xfId="0" applyFont="1" applyFill="1" applyAlignment="1">
      <alignment horizontal="left" vertical="top" wrapText="1"/>
    </xf>
    <xf numFmtId="0" fontId="13" fillId="2" borderId="10" xfId="0" applyFont="1" applyFill="1" applyBorder="1" applyAlignment="1">
      <alignment horizontal="left" vertical="top" wrapText="1"/>
    </xf>
    <xf numFmtId="0" fontId="37" fillId="0" borderId="37" xfId="0" applyFont="1" applyBorder="1" applyAlignment="1">
      <alignment horizontal="center" vertical="center"/>
    </xf>
    <xf numFmtId="0" fontId="37" fillId="0" borderId="19" xfId="0" applyFont="1" applyBorder="1" applyAlignment="1">
      <alignment horizontal="center" vertical="center"/>
    </xf>
    <xf numFmtId="0" fontId="37" fillId="0" borderId="11" xfId="0" applyFont="1" applyBorder="1" applyAlignment="1">
      <alignment horizontal="center" vertical="center"/>
    </xf>
    <xf numFmtId="0" fontId="13" fillId="2" borderId="18" xfId="0" applyFont="1" applyFill="1" applyBorder="1" applyAlignment="1">
      <alignment horizontal="center" vertical="center" wrapText="1"/>
    </xf>
    <xf numFmtId="0" fontId="23" fillId="0" borderId="18" xfId="0" applyFont="1" applyBorder="1" applyAlignment="1">
      <alignment horizontal="left" vertical="center" wrapText="1"/>
    </xf>
    <xf numFmtId="0" fontId="23" fillId="0" borderId="18" xfId="0" applyFont="1" applyBorder="1" applyAlignment="1">
      <alignment horizontal="center" vertical="center"/>
    </xf>
    <xf numFmtId="0" fontId="17" fillId="2" borderId="24" xfId="0" applyFont="1" applyFill="1" applyBorder="1" applyAlignment="1">
      <alignment horizontal="center" vertical="center"/>
    </xf>
    <xf numFmtId="0" fontId="17" fillId="2" borderId="13" xfId="0" applyFont="1" applyFill="1" applyBorder="1" applyAlignment="1">
      <alignment horizontal="center" vertical="center"/>
    </xf>
    <xf numFmtId="0" fontId="38" fillId="2" borderId="0" xfId="0" applyFont="1" applyFill="1" applyAlignment="1">
      <alignment horizontal="center"/>
    </xf>
    <xf numFmtId="0" fontId="17" fillId="2" borderId="0" xfId="0" applyFont="1" applyFill="1" applyAlignment="1">
      <alignment horizontal="center"/>
    </xf>
    <xf numFmtId="0" fontId="15" fillId="2" borderId="24"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3" xfId="0" applyFont="1" applyFill="1" applyBorder="1" applyAlignment="1">
      <alignment horizontal="center" vertical="center"/>
    </xf>
    <xf numFmtId="0" fontId="17" fillId="2" borderId="25"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35" xfId="0" applyFont="1" applyFill="1" applyBorder="1" applyAlignment="1">
      <alignment horizontal="left" vertical="center" wrapText="1"/>
    </xf>
    <xf numFmtId="0" fontId="17" fillId="2" borderId="0" xfId="0" applyFont="1" applyFill="1" applyAlignment="1">
      <alignment horizontal="left" vertical="center" wrapText="1"/>
    </xf>
    <xf numFmtId="0" fontId="17" fillId="2" borderId="10" xfId="0" applyFont="1" applyFill="1" applyBorder="1" applyAlignment="1">
      <alignment horizontal="left" vertical="center" wrapText="1"/>
    </xf>
    <xf numFmtId="0" fontId="23" fillId="5" borderId="24" xfId="0" applyFont="1" applyFill="1" applyBorder="1" applyAlignment="1">
      <alignment horizontal="center" vertical="center"/>
    </xf>
    <xf numFmtId="0" fontId="23" fillId="5" borderId="2" xfId="0" applyFont="1" applyFill="1" applyBorder="1" applyAlignment="1">
      <alignment horizontal="center" vertical="center"/>
    </xf>
    <xf numFmtId="0" fontId="23" fillId="5" borderId="13" xfId="0" applyFont="1" applyFill="1" applyBorder="1" applyAlignment="1">
      <alignment horizontal="center" vertical="center"/>
    </xf>
    <xf numFmtId="0" fontId="13" fillId="0" borderId="34" xfId="0" applyFont="1" applyBorder="1" applyAlignment="1">
      <alignment horizontal="left" vertical="top" wrapText="1"/>
    </xf>
    <xf numFmtId="0" fontId="13" fillId="0" borderId="30" xfId="0" applyFont="1" applyBorder="1" applyAlignment="1">
      <alignment horizontal="left" vertical="top" wrapText="1"/>
    </xf>
    <xf numFmtId="0" fontId="13" fillId="0" borderId="35" xfId="0" applyFont="1" applyBorder="1" applyAlignment="1">
      <alignment horizontal="left" vertical="top" wrapText="1"/>
    </xf>
    <xf numFmtId="0" fontId="13" fillId="0" borderId="0" xfId="0" applyFont="1" applyAlignment="1">
      <alignment horizontal="left" vertical="top" wrapText="1"/>
    </xf>
    <xf numFmtId="0" fontId="15" fillId="2" borderId="35" xfId="0" applyFont="1" applyFill="1" applyBorder="1" applyAlignment="1">
      <alignment horizontal="center" vertical="center" wrapText="1"/>
    </xf>
    <xf numFmtId="0" fontId="34" fillId="2" borderId="31" xfId="0" applyFont="1" applyFill="1" applyBorder="1" applyAlignment="1">
      <alignment horizontal="center" vertical="center"/>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3" fontId="41" fillId="2" borderId="41" xfId="0" applyNumberFormat="1" applyFont="1" applyFill="1" applyBorder="1" applyAlignment="1">
      <alignment horizontal="center" vertical="center" wrapText="1"/>
    </xf>
    <xf numFmtId="3" fontId="41" fillId="2" borderId="13" xfId="0" applyNumberFormat="1" applyFont="1" applyFill="1" applyBorder="1" applyAlignment="1">
      <alignment horizontal="center" vertical="center" wrapText="1"/>
    </xf>
    <xf numFmtId="0" fontId="68" fillId="2" borderId="0" xfId="0" applyFont="1" applyFill="1" applyAlignment="1">
      <alignment horizontal="center"/>
    </xf>
    <xf numFmtId="0" fontId="39" fillId="2" borderId="0" xfId="0" applyFont="1" applyFill="1" applyAlignment="1">
      <alignment horizontal="center" vertical="center"/>
    </xf>
    <xf numFmtId="41" fontId="44" fillId="2" borderId="0" xfId="2" applyFont="1" applyFill="1" applyAlignment="1">
      <alignment horizontal="center" vertical="center"/>
    </xf>
    <xf numFmtId="3" fontId="43" fillId="2" borderId="41" xfId="0" applyNumberFormat="1" applyFont="1" applyFill="1" applyBorder="1" applyAlignment="1">
      <alignment horizontal="center" vertical="center" wrapText="1"/>
    </xf>
    <xf numFmtId="3" fontId="43" fillId="2" borderId="5" xfId="0" applyNumberFormat="1" applyFont="1" applyFill="1" applyBorder="1" applyAlignment="1">
      <alignment horizontal="center" vertical="center" wrapText="1"/>
    </xf>
    <xf numFmtId="0" fontId="43" fillId="2" borderId="0" xfId="0" applyFont="1" applyFill="1" applyAlignment="1">
      <alignment horizontal="center" vertical="center"/>
    </xf>
    <xf numFmtId="41" fontId="43" fillId="2" borderId="42" xfId="2" applyFont="1" applyFill="1" applyBorder="1" applyAlignment="1">
      <alignment horizontal="center" vertical="center" wrapText="1"/>
    </xf>
    <xf numFmtId="41" fontId="43" fillId="2" borderId="21" xfId="2" applyFont="1" applyFill="1" applyBorder="1" applyAlignment="1">
      <alignment horizontal="center" vertical="center" wrapText="1"/>
    </xf>
    <xf numFmtId="0" fontId="43" fillId="2" borderId="43" xfId="0" applyFont="1" applyFill="1" applyBorder="1" applyAlignment="1">
      <alignment horizontal="center" vertical="center" wrapText="1"/>
    </xf>
    <xf numFmtId="0" fontId="43" fillId="2" borderId="0" xfId="0" applyFont="1" applyFill="1" applyAlignment="1">
      <alignment horizontal="center" vertical="center" wrapText="1"/>
    </xf>
    <xf numFmtId="0" fontId="41" fillId="2" borderId="41" xfId="0" applyFont="1" applyFill="1" applyBorder="1" applyAlignment="1">
      <alignment vertical="center" wrapText="1"/>
    </xf>
    <xf numFmtId="0" fontId="41" fillId="2" borderId="13" xfId="0" applyFont="1" applyFill="1" applyBorder="1" applyAlignment="1">
      <alignment vertical="center" wrapText="1"/>
    </xf>
    <xf numFmtId="41" fontId="41" fillId="2" borderId="42" xfId="2" applyFont="1" applyFill="1" applyBorder="1" applyAlignment="1">
      <alignment vertical="center" wrapText="1"/>
    </xf>
    <xf numFmtId="41" fontId="41" fillId="2" borderId="40" xfId="2" applyFont="1" applyFill="1" applyBorder="1" applyAlignment="1">
      <alignment vertical="center" wrapText="1"/>
    </xf>
    <xf numFmtId="41" fontId="13" fillId="0" borderId="42" xfId="2" applyFont="1" applyFill="1" applyBorder="1" applyAlignment="1">
      <alignment vertical="center" wrapText="1"/>
    </xf>
    <xf numFmtId="41" fontId="13" fillId="0" borderId="21" xfId="2" applyFont="1" applyFill="1" applyBorder="1" applyAlignment="1">
      <alignment vertical="center" wrapText="1"/>
    </xf>
    <xf numFmtId="0" fontId="40" fillId="0" borderId="0" xfId="0" applyFont="1" applyAlignment="1">
      <alignment horizontal="center" vertical="center"/>
    </xf>
    <xf numFmtId="3" fontId="17" fillId="0" borderId="41" xfId="0" applyNumberFormat="1" applyFont="1" applyBorder="1" applyAlignment="1">
      <alignment horizontal="center" vertical="center" wrapText="1"/>
    </xf>
    <xf numFmtId="3" fontId="17" fillId="0" borderId="5" xfId="0" applyNumberFormat="1" applyFont="1" applyBorder="1" applyAlignment="1">
      <alignment horizontal="center" vertical="center" wrapText="1"/>
    </xf>
    <xf numFmtId="3" fontId="17" fillId="0" borderId="53" xfId="0" applyNumberFormat="1" applyFont="1" applyBorder="1" applyAlignment="1">
      <alignment horizontal="center" vertical="center" wrapText="1"/>
    </xf>
    <xf numFmtId="3" fontId="17" fillId="0" borderId="23" xfId="0" applyNumberFormat="1" applyFont="1" applyBorder="1" applyAlignment="1">
      <alignment horizontal="center" vertical="center" wrapText="1"/>
    </xf>
    <xf numFmtId="41" fontId="58" fillId="2" borderId="0" xfId="675" applyFont="1" applyFill="1" applyAlignment="1">
      <alignment horizontal="center" vertical="center"/>
    </xf>
    <xf numFmtId="41" fontId="71" fillId="2" borderId="0" xfId="675" applyFont="1" applyFill="1" applyAlignment="1">
      <alignment horizontal="center" vertical="center"/>
    </xf>
    <xf numFmtId="41" fontId="61" fillId="2" borderId="0" xfId="675" applyFont="1" applyFill="1" applyAlignment="1">
      <alignment horizontal="center" vertical="center"/>
    </xf>
    <xf numFmtId="41" fontId="62" fillId="2" borderId="0" xfId="675" applyFont="1" applyFill="1" applyAlignment="1">
      <alignment horizontal="center" vertical="center"/>
    </xf>
    <xf numFmtId="41" fontId="63" fillId="2" borderId="44" xfId="675" applyFont="1" applyFill="1" applyBorder="1" applyAlignment="1">
      <alignment horizontal="center"/>
    </xf>
    <xf numFmtId="41" fontId="63" fillId="2" borderId="7" xfId="675" applyFont="1" applyFill="1" applyBorder="1" applyAlignment="1">
      <alignment horizontal="center"/>
    </xf>
    <xf numFmtId="3" fontId="66" fillId="0" borderId="0" xfId="0" applyNumberFormat="1" applyFont="1" applyAlignment="1">
      <alignment horizontal="left"/>
    </xf>
    <xf numFmtId="0" fontId="49" fillId="2" borderId="20" xfId="0" applyFont="1" applyFill="1" applyBorder="1" applyAlignment="1">
      <alignment horizontal="center" vertical="center" wrapText="1"/>
    </xf>
    <xf numFmtId="41" fontId="14" fillId="2" borderId="0" xfId="2" applyFont="1" applyFill="1" applyAlignment="1">
      <alignment horizontal="center" vertical="center"/>
    </xf>
    <xf numFmtId="41" fontId="26" fillId="2" borderId="0" xfId="2" applyFont="1" applyFill="1" applyAlignment="1">
      <alignment horizontal="center" vertical="center"/>
    </xf>
    <xf numFmtId="41" fontId="20" fillId="2" borderId="0" xfId="2" applyFont="1" applyFill="1" applyAlignment="1">
      <alignment horizontal="center" vertical="center"/>
    </xf>
    <xf numFmtId="41" fontId="49" fillId="2" borderId="44" xfId="2" applyFont="1" applyFill="1" applyBorder="1" applyAlignment="1">
      <alignment horizontal="center" vertical="center" wrapText="1"/>
    </xf>
    <xf numFmtId="41" fontId="49" fillId="2" borderId="3" xfId="2" applyFont="1" applyFill="1" applyBorder="1" applyAlignment="1">
      <alignment horizontal="center" vertical="center" wrapText="1"/>
    </xf>
    <xf numFmtId="41" fontId="49" fillId="2" borderId="7" xfId="2" applyFont="1" applyFill="1" applyBorder="1" applyAlignment="1">
      <alignment horizontal="center" vertical="center" wrapText="1"/>
    </xf>
    <xf numFmtId="41" fontId="49" fillId="2" borderId="41" xfId="2" applyFont="1" applyFill="1" applyBorder="1" applyAlignment="1">
      <alignment horizontal="center" vertical="center" wrapText="1"/>
    </xf>
    <xf numFmtId="41" fontId="49" fillId="2" borderId="2" xfId="2" applyFont="1" applyFill="1" applyBorder="1" applyAlignment="1">
      <alignment horizontal="center" vertical="center" wrapText="1"/>
    </xf>
    <xf numFmtId="41" fontId="49" fillId="2" borderId="13" xfId="2" applyFont="1" applyFill="1" applyBorder="1" applyAlignment="1">
      <alignment horizontal="center" vertical="center" wrapText="1"/>
    </xf>
    <xf numFmtId="0" fontId="49" fillId="2" borderId="46" xfId="0" applyFont="1" applyFill="1" applyBorder="1" applyAlignment="1">
      <alignment horizontal="center" vertical="center" wrapText="1"/>
    </xf>
    <xf numFmtId="0" fontId="49" fillId="2" borderId="47" xfId="0" applyFont="1" applyFill="1" applyBorder="1" applyAlignment="1">
      <alignment horizontal="center" vertical="center" wrapText="1"/>
    </xf>
    <xf numFmtId="0" fontId="49" fillId="2" borderId="45" xfId="0" applyFont="1" applyFill="1" applyBorder="1" applyAlignment="1">
      <alignment horizontal="center" vertical="center" wrapText="1"/>
    </xf>
    <xf numFmtId="0" fontId="49" fillId="2" borderId="45" xfId="0" applyFont="1" applyFill="1" applyBorder="1" applyAlignment="1">
      <alignment horizontal="center" vertical="top" wrapText="1"/>
    </xf>
    <xf numFmtId="0" fontId="49" fillId="2" borderId="29" xfId="0" applyFont="1" applyFill="1" applyBorder="1" applyAlignment="1">
      <alignment horizontal="center" vertical="top" wrapText="1"/>
    </xf>
    <xf numFmtId="0" fontId="49" fillId="2" borderId="24" xfId="0" applyFont="1" applyFill="1" applyBorder="1" applyAlignment="1">
      <alignment horizontal="center" vertical="center" wrapText="1"/>
    </xf>
    <xf numFmtId="0" fontId="49" fillId="2" borderId="13" xfId="0" applyFont="1" applyFill="1" applyBorder="1" applyAlignment="1">
      <alignment horizontal="center" vertical="center" wrapText="1"/>
    </xf>
    <xf numFmtId="0" fontId="49" fillId="2" borderId="30" xfId="0" applyFont="1" applyFill="1" applyBorder="1" applyAlignment="1">
      <alignment horizontal="center" vertical="center" wrapText="1"/>
    </xf>
    <xf numFmtId="0" fontId="49" fillId="2" borderId="32" xfId="0" applyFont="1" applyFill="1" applyBorder="1" applyAlignment="1">
      <alignment horizontal="center" vertical="center" wrapText="1"/>
    </xf>
    <xf numFmtId="3" fontId="49" fillId="2" borderId="24" xfId="0" applyNumberFormat="1" applyFont="1" applyFill="1" applyBorder="1" applyAlignment="1">
      <alignment horizontal="center" vertical="center" wrapText="1"/>
    </xf>
    <xf numFmtId="3" fontId="49" fillId="2" borderId="13" xfId="0" applyNumberFormat="1" applyFont="1" applyFill="1" applyBorder="1" applyAlignment="1">
      <alignment horizontal="center" vertical="center" wrapText="1"/>
    </xf>
    <xf numFmtId="0" fontId="49" fillId="2" borderId="2" xfId="0" applyFont="1" applyFill="1" applyBorder="1" applyAlignment="1">
      <alignment horizontal="center" vertical="center" wrapText="1"/>
    </xf>
    <xf numFmtId="0" fontId="25" fillId="2" borderId="0" xfId="0" applyFont="1" applyFill="1" applyAlignment="1">
      <alignment horizontal="left" wrapText="1"/>
    </xf>
    <xf numFmtId="0" fontId="26" fillId="2" borderId="0" xfId="0" applyFont="1" applyFill="1" applyAlignment="1">
      <alignment horizontal="left"/>
    </xf>
    <xf numFmtId="0" fontId="25" fillId="2" borderId="0" xfId="0" applyFont="1" applyFill="1" applyAlignment="1">
      <alignment horizontal="left" vertical="center" wrapText="1"/>
    </xf>
    <xf numFmtId="0" fontId="29" fillId="2" borderId="0" xfId="0" applyFont="1" applyFill="1" applyAlignment="1">
      <alignment horizontal="left" vertical="center" wrapText="1"/>
    </xf>
    <xf numFmtId="0" fontId="30" fillId="2" borderId="0" xfId="0" applyFont="1" applyFill="1" applyAlignment="1">
      <alignment horizontal="left" vertical="center" wrapText="1"/>
    </xf>
    <xf numFmtId="0" fontId="25" fillId="0" borderId="0" xfId="0" applyFont="1" applyAlignment="1">
      <alignment horizontal="left" wrapText="1"/>
    </xf>
    <xf numFmtId="0" fontId="25" fillId="0" borderId="0" xfId="0" applyFont="1" applyAlignment="1">
      <alignment horizontal="left" vertical="center" wrapText="1"/>
    </xf>
    <xf numFmtId="0" fontId="14" fillId="2" borderId="0" xfId="0" applyFont="1" applyFill="1" applyAlignment="1">
      <alignment horizontal="center" vertical="center" wrapText="1"/>
    </xf>
    <xf numFmtId="0" fontId="26" fillId="2" borderId="0" xfId="0" applyFont="1" applyFill="1" applyAlignment="1">
      <alignment horizontal="center" wrapText="1"/>
    </xf>
    <xf numFmtId="0" fontId="30" fillId="0" borderId="0" xfId="0" applyFont="1" applyAlignment="1">
      <alignment horizontal="left" vertical="center" wrapText="1"/>
    </xf>
    <xf numFmtId="0" fontId="25" fillId="2" borderId="0" xfId="0" applyFont="1" applyFill="1" applyAlignment="1">
      <alignment vertical="center" wrapText="1"/>
    </xf>
    <xf numFmtId="0" fontId="26" fillId="2" borderId="18" xfId="0" applyFont="1" applyFill="1" applyBorder="1" applyAlignment="1">
      <alignment horizontal="center"/>
    </xf>
    <xf numFmtId="0" fontId="26" fillId="2" borderId="18" xfId="0" applyFont="1" applyFill="1" applyBorder="1" applyAlignment="1">
      <alignment horizontal="left" vertical="center" wrapText="1"/>
    </xf>
    <xf numFmtId="0" fontId="32" fillId="2" borderId="18" xfId="0" applyFont="1" applyFill="1" applyBorder="1" applyAlignment="1">
      <alignment horizontal="left" vertical="center"/>
    </xf>
    <xf numFmtId="0" fontId="32" fillId="2" borderId="18" xfId="0" applyFont="1" applyFill="1" applyBorder="1" applyAlignment="1">
      <alignment horizontal="center" vertical="center"/>
    </xf>
    <xf numFmtId="0" fontId="28" fillId="2" borderId="0" xfId="0" applyFont="1" applyFill="1" applyAlignment="1">
      <alignment horizontal="left"/>
    </xf>
    <xf numFmtId="0" fontId="29" fillId="2" borderId="49" xfId="0" applyFont="1" applyFill="1" applyBorder="1" applyAlignment="1">
      <alignment horizontal="left"/>
    </xf>
    <xf numFmtId="0" fontId="29" fillId="2" borderId="8" xfId="0" applyFont="1" applyFill="1" applyBorder="1" applyAlignment="1">
      <alignment horizontal="left"/>
    </xf>
    <xf numFmtId="0" fontId="29" fillId="2" borderId="28" xfId="0" applyFont="1" applyFill="1" applyBorder="1" applyAlignment="1">
      <alignment horizontal="center" wrapText="1"/>
    </xf>
    <xf numFmtId="0" fontId="29" fillId="2" borderId="18" xfId="0" applyFont="1" applyFill="1" applyBorder="1" applyAlignment="1">
      <alignment horizontal="center" wrapText="1"/>
    </xf>
    <xf numFmtId="0" fontId="26" fillId="2" borderId="18" xfId="0" applyFont="1" applyFill="1" applyBorder="1" applyAlignment="1">
      <alignment horizontal="center" vertical="center" wrapText="1"/>
    </xf>
    <xf numFmtId="0" fontId="32" fillId="0" borderId="18" xfId="0" applyFont="1" applyBorder="1" applyAlignment="1">
      <alignment horizontal="center" vertical="center"/>
    </xf>
    <xf numFmtId="0" fontId="26" fillId="0" borderId="24" xfId="0" applyFont="1" applyBorder="1" applyAlignment="1">
      <alignment horizontal="center" vertical="center"/>
    </xf>
    <xf numFmtId="0" fontId="26" fillId="0" borderId="13" xfId="0" applyFont="1" applyBorder="1" applyAlignment="1">
      <alignment horizontal="center" vertical="center"/>
    </xf>
    <xf numFmtId="0" fontId="26" fillId="2" borderId="37" xfId="0" applyFont="1" applyFill="1" applyBorder="1" applyAlignment="1">
      <alignment horizontal="center"/>
    </xf>
    <xf numFmtId="0" fontId="26" fillId="2" borderId="19" xfId="0" applyFont="1" applyFill="1" applyBorder="1" applyAlignment="1">
      <alignment horizontal="center"/>
    </xf>
    <xf numFmtId="0" fontId="26" fillId="2" borderId="11" xfId="0" applyFont="1" applyFill="1" applyBorder="1" applyAlignment="1">
      <alignment horizontal="center"/>
    </xf>
    <xf numFmtId="0" fontId="29" fillId="2" borderId="48" xfId="0" applyFont="1" applyFill="1" applyBorder="1" applyAlignment="1">
      <alignment horizontal="center" wrapText="1"/>
    </xf>
    <xf numFmtId="0" fontId="29" fillId="2" borderId="20" xfId="0" applyFont="1" applyFill="1" applyBorder="1" applyAlignment="1">
      <alignment horizontal="center" wrapText="1"/>
    </xf>
    <xf numFmtId="0" fontId="26" fillId="2" borderId="24" xfId="0" applyFont="1" applyFill="1" applyBorder="1" applyAlignment="1">
      <alignment horizontal="center"/>
    </xf>
    <xf numFmtId="0" fontId="26" fillId="2" borderId="13" xfId="0" applyFont="1" applyFill="1" applyBorder="1" applyAlignment="1">
      <alignment horizontal="center"/>
    </xf>
    <xf numFmtId="0" fontId="25" fillId="2" borderId="0" xfId="0" applyFont="1" applyFill="1" applyAlignment="1">
      <alignment horizontal="left" vertical="top" wrapText="1"/>
    </xf>
    <xf numFmtId="0" fontId="26" fillId="2" borderId="24" xfId="0" applyFont="1" applyFill="1" applyBorder="1" applyAlignment="1">
      <alignment horizontal="left"/>
    </xf>
    <xf numFmtId="0" fontId="26" fillId="2" borderId="13" xfId="0" applyFont="1" applyFill="1" applyBorder="1" applyAlignment="1">
      <alignment horizontal="left"/>
    </xf>
    <xf numFmtId="41" fontId="17" fillId="0" borderId="44" xfId="2" applyFont="1" applyFill="1" applyBorder="1" applyAlignment="1">
      <alignment vertical="center" wrapText="1"/>
    </xf>
    <xf numFmtId="3" fontId="17" fillId="0" borderId="53" xfId="0" applyNumberFormat="1" applyFont="1" applyBorder="1" applyAlignment="1">
      <alignment horizontal="right" vertical="center" wrapText="1"/>
    </xf>
    <xf numFmtId="3" fontId="17" fillId="0" borderId="1" xfId="0" applyNumberFormat="1" applyFont="1" applyBorder="1" applyAlignment="1">
      <alignment horizontal="right" vertical="center" wrapText="1"/>
    </xf>
    <xf numFmtId="3" fontId="13" fillId="0" borderId="54" xfId="0" applyNumberFormat="1" applyFont="1" applyBorder="1" applyAlignment="1">
      <alignment horizontal="right" vertical="center" wrapText="1"/>
    </xf>
    <xf numFmtId="3" fontId="13" fillId="0" borderId="1" xfId="0" applyNumberFormat="1" applyFont="1" applyBorder="1" applyAlignment="1">
      <alignment horizontal="right" vertical="center" wrapText="1"/>
    </xf>
    <xf numFmtId="3" fontId="24" fillId="0" borderId="1" xfId="0" applyNumberFormat="1" applyFont="1" applyBorder="1" applyAlignment="1">
      <alignment horizontal="right" vertical="center" wrapText="1"/>
    </xf>
    <xf numFmtId="0" fontId="13" fillId="0" borderId="1" xfId="0" applyFont="1" applyBorder="1" applyAlignment="1">
      <alignment horizontal="right"/>
    </xf>
    <xf numFmtId="3" fontId="17" fillId="0" borderId="16" xfId="0" applyNumberFormat="1" applyFont="1" applyBorder="1" applyAlignment="1">
      <alignment horizontal="right" vertical="center" wrapText="1"/>
    </xf>
    <xf numFmtId="41" fontId="35" fillId="0" borderId="3" xfId="2" applyFont="1" applyFill="1" applyBorder="1" applyAlignment="1">
      <alignment vertical="center" wrapText="1"/>
    </xf>
    <xf numFmtId="41" fontId="13" fillId="0" borderId="3" xfId="2" applyFont="1" applyFill="1" applyBorder="1" applyAlignment="1">
      <alignment vertical="center" wrapText="1"/>
    </xf>
    <xf numFmtId="41" fontId="13" fillId="0" borderId="3" xfId="2" applyFont="1" applyFill="1" applyBorder="1" applyAlignment="1">
      <alignment vertical="center"/>
    </xf>
    <xf numFmtId="41" fontId="34" fillId="0" borderId="3" xfId="2" applyFont="1" applyFill="1" applyBorder="1" applyAlignment="1">
      <alignment vertical="center" wrapText="1"/>
    </xf>
    <xf numFmtId="41" fontId="24" fillId="0" borderId="3" xfId="2" applyFont="1" applyFill="1" applyBorder="1" applyAlignment="1">
      <alignment vertical="center" wrapText="1"/>
    </xf>
    <xf numFmtId="41" fontId="17" fillId="0" borderId="3" xfId="2" applyFont="1" applyFill="1" applyBorder="1" applyAlignment="1">
      <alignment vertical="center" wrapText="1"/>
    </xf>
    <xf numFmtId="41" fontId="13" fillId="0" borderId="3" xfId="2" applyFont="1" applyFill="1" applyBorder="1" applyAlignment="1">
      <alignment horizontal="justify" vertical="center" wrapText="1"/>
    </xf>
    <xf numFmtId="41" fontId="17" fillId="0" borderId="25" xfId="2" applyFont="1" applyFill="1" applyBorder="1" applyAlignment="1">
      <alignment vertical="center" wrapText="1"/>
    </xf>
    <xf numFmtId="41" fontId="17" fillId="0" borderId="7" xfId="2" applyFont="1" applyFill="1" applyBorder="1" applyAlignment="1">
      <alignment vertical="center" wrapText="1"/>
    </xf>
    <xf numFmtId="41" fontId="17" fillId="0" borderId="4" xfId="2" applyFont="1" applyFill="1" applyBorder="1" applyAlignment="1">
      <alignment vertical="center" wrapText="1"/>
    </xf>
  </cellXfs>
  <cellStyles count="676">
    <cellStyle name="          _x000d__x000a_386grabber=VGA.3GR_x000d__x000a_ 10" xfId="391" xr:uid="{00000000-0005-0000-0000-000000000000}"/>
    <cellStyle name="          _x000d__x000a_386grabber=VGA.3GR_x000d__x000a_ 11" xfId="392" xr:uid="{00000000-0005-0000-0000-000001000000}"/>
    <cellStyle name="          _x000d__x000a_386grabber=VGA.3GR_x000d__x000a_ 2" xfId="393" xr:uid="{00000000-0005-0000-0000-000002000000}"/>
    <cellStyle name="Comma" xfId="215" xr:uid="{00000000-0005-0000-0000-000003000000}"/>
    <cellStyle name="Comma 4 2" xfId="81" xr:uid="{00000000-0005-0000-0000-000004000000}"/>
    <cellStyle name="Comma 4 2 2" xfId="145" xr:uid="{00000000-0005-0000-0000-000005000000}"/>
    <cellStyle name="Comma 4 2 2 2" xfId="183" xr:uid="{00000000-0005-0000-0000-000006000000}"/>
    <cellStyle name="Comma 4 2 2 2 2" xfId="322" xr:uid="{00000000-0005-0000-0000-000007000000}"/>
    <cellStyle name="Comma 4 2 2 2 2 2" xfId="608" xr:uid="{00000000-0005-0000-0000-000008000000}"/>
    <cellStyle name="Comma 4 2 2 2 3" xfId="490" xr:uid="{00000000-0005-0000-0000-000009000000}"/>
    <cellStyle name="Comma 4 2 2 3" xfId="285" xr:uid="{00000000-0005-0000-0000-00000A000000}"/>
    <cellStyle name="Comma 4 2 2 3 2" xfId="571" xr:uid="{00000000-0005-0000-0000-00000B000000}"/>
    <cellStyle name="Comma 4 2 2 4" xfId="453" xr:uid="{00000000-0005-0000-0000-00000C000000}"/>
    <cellStyle name="Comma 4 2 3" xfId="165" xr:uid="{00000000-0005-0000-0000-00000D000000}"/>
    <cellStyle name="Comma 4 2 3 2" xfId="304" xr:uid="{00000000-0005-0000-0000-00000E000000}"/>
    <cellStyle name="Comma 4 2 3 2 2" xfId="590" xr:uid="{00000000-0005-0000-0000-00000F000000}"/>
    <cellStyle name="Comma 4 2 3 3" xfId="472" xr:uid="{00000000-0005-0000-0000-000010000000}"/>
    <cellStyle name="Comma 4 2 4" xfId="224" xr:uid="{00000000-0005-0000-0000-000011000000}"/>
    <cellStyle name="Comma 4 2 4 2" xfId="345" xr:uid="{00000000-0005-0000-0000-000012000000}"/>
    <cellStyle name="Comma 4 2 4 2 2" xfId="631" xr:uid="{00000000-0005-0000-0000-000013000000}"/>
    <cellStyle name="Comma 4 2 4 3" xfId="515" xr:uid="{00000000-0005-0000-0000-000014000000}"/>
    <cellStyle name="Comma 4 2 5" xfId="259" xr:uid="{00000000-0005-0000-0000-000015000000}"/>
    <cellStyle name="Comma 4 2 5 2" xfId="375" xr:uid="{00000000-0005-0000-0000-000016000000}"/>
    <cellStyle name="Comma 4 2 5 2 2" xfId="661" xr:uid="{00000000-0005-0000-0000-000017000000}"/>
    <cellStyle name="Comma 4 2 5 3" xfId="545" xr:uid="{00000000-0005-0000-0000-000018000000}"/>
    <cellStyle name="Comma 4 2 6" xfId="104" xr:uid="{00000000-0005-0000-0000-000019000000}"/>
    <cellStyle name="Comma 4 2 6 2" xfId="428" xr:uid="{00000000-0005-0000-0000-00001A000000}"/>
    <cellStyle name="Comma 4 2 7" xfId="416" xr:uid="{00000000-0005-0000-0000-00001B000000}"/>
    <cellStyle name="Currency_HOJA DE TRABAJO" xfId="394" xr:uid="{00000000-0005-0000-0000-00001C000000}"/>
    <cellStyle name="Excel Built-in Normal" xfId="114" xr:uid="{00000000-0005-0000-0000-00001D000000}"/>
    <cellStyle name="Excel Built-in Normal 2" xfId="103" xr:uid="{00000000-0005-0000-0000-00001E000000}"/>
    <cellStyle name="Excel Built-in Normal 3" xfId="436" xr:uid="{00000000-0005-0000-0000-00001F000000}"/>
    <cellStyle name="Millares" xfId="1" builtinId="3"/>
    <cellStyle name="Millares [0]" xfId="2" builtinId="6"/>
    <cellStyle name="Millares [0] 10" xfId="240" xr:uid="{00000000-0005-0000-0000-000022000000}"/>
    <cellStyle name="Millares [0] 10 2" xfId="361" xr:uid="{00000000-0005-0000-0000-000023000000}"/>
    <cellStyle name="Millares [0] 10 2 2" xfId="647" xr:uid="{00000000-0005-0000-0000-000024000000}"/>
    <cellStyle name="Millares [0] 10 3" xfId="531" xr:uid="{00000000-0005-0000-0000-000025000000}"/>
    <cellStyle name="Millares [0] 11" xfId="246" xr:uid="{00000000-0005-0000-0000-000026000000}"/>
    <cellStyle name="Millares [0] 11 2" xfId="367" xr:uid="{00000000-0005-0000-0000-000027000000}"/>
    <cellStyle name="Millares [0] 11 2 2" xfId="653" xr:uid="{00000000-0005-0000-0000-000028000000}"/>
    <cellStyle name="Millares [0] 11 3" xfId="537" xr:uid="{00000000-0005-0000-0000-000029000000}"/>
    <cellStyle name="Millares [0] 12" xfId="252" xr:uid="{00000000-0005-0000-0000-00002A000000}"/>
    <cellStyle name="Millares [0] 12 2" xfId="368" xr:uid="{00000000-0005-0000-0000-00002B000000}"/>
    <cellStyle name="Millares [0] 12 2 2" xfId="654" xr:uid="{00000000-0005-0000-0000-00002C000000}"/>
    <cellStyle name="Millares [0] 12 3" xfId="538" xr:uid="{00000000-0005-0000-0000-00002D000000}"/>
    <cellStyle name="Millares [0] 13" xfId="99" xr:uid="{00000000-0005-0000-0000-00002E000000}"/>
    <cellStyle name="Millares [0] 13 2" xfId="424" xr:uid="{00000000-0005-0000-0000-00002F000000}"/>
    <cellStyle name="Millares [0] 14" xfId="273" xr:uid="{00000000-0005-0000-0000-000030000000}"/>
    <cellStyle name="Millares [0] 14 2" xfId="559" xr:uid="{00000000-0005-0000-0000-000031000000}"/>
    <cellStyle name="Millares [0] 15" xfId="413" xr:uid="{00000000-0005-0000-0000-000032000000}"/>
    <cellStyle name="Millares [0] 16" xfId="389" xr:uid="{00000000-0005-0000-0000-000033000000}"/>
    <cellStyle name="Millares [0] 17" xfId="674" xr:uid="{00000000-0005-0000-0000-000034000000}"/>
    <cellStyle name="Millares [0] 18" xfId="17" xr:uid="{00000000-0005-0000-0000-000035000000}"/>
    <cellStyle name="Millares [0] 19" xfId="675" xr:uid="{18A80CAD-C26C-4265-A677-F11932AF0B0C}"/>
    <cellStyle name="Millares [0] 2" xfId="3" xr:uid="{00000000-0005-0000-0000-000036000000}"/>
    <cellStyle name="Millares [0] 2 2" xfId="271" xr:uid="{00000000-0005-0000-0000-000037000000}"/>
    <cellStyle name="Millares [0] 2 2 2" xfId="387" xr:uid="{00000000-0005-0000-0000-000038000000}"/>
    <cellStyle name="Millares [0] 2 2 2 2" xfId="673" xr:uid="{00000000-0005-0000-0000-000039000000}"/>
    <cellStyle name="Millares [0] 2 2 3" xfId="557" xr:uid="{00000000-0005-0000-0000-00003A000000}"/>
    <cellStyle name="Millares [0] 2 3" xfId="439" xr:uid="{00000000-0005-0000-0000-00003B000000}"/>
    <cellStyle name="Millares [0] 2 4" xfId="396" xr:uid="{00000000-0005-0000-0000-00003C000000}"/>
    <cellStyle name="Millares [0] 2 5" xfId="121" xr:uid="{00000000-0005-0000-0000-00003D000000}"/>
    <cellStyle name="Millares [0] 3" xfId="88" xr:uid="{00000000-0005-0000-0000-00003E000000}"/>
    <cellStyle name="Millares [0] 4" xfId="142" xr:uid="{00000000-0005-0000-0000-00003F000000}"/>
    <cellStyle name="Millares [0] 4 2" xfId="180" xr:uid="{00000000-0005-0000-0000-000040000000}"/>
    <cellStyle name="Millares [0] 4 2 2" xfId="319" xr:uid="{00000000-0005-0000-0000-000041000000}"/>
    <cellStyle name="Millares [0] 4 2 2 2" xfId="605" xr:uid="{00000000-0005-0000-0000-000042000000}"/>
    <cellStyle name="Millares [0] 4 2 3" xfId="487" xr:uid="{00000000-0005-0000-0000-000043000000}"/>
    <cellStyle name="Millares [0] 4 3" xfId="221" xr:uid="{00000000-0005-0000-0000-000044000000}"/>
    <cellStyle name="Millares [0] 4 3 2" xfId="342" xr:uid="{00000000-0005-0000-0000-000045000000}"/>
    <cellStyle name="Millares [0] 4 3 2 2" xfId="628" xr:uid="{00000000-0005-0000-0000-000046000000}"/>
    <cellStyle name="Millares [0] 4 3 3" xfId="512" xr:uid="{00000000-0005-0000-0000-000047000000}"/>
    <cellStyle name="Millares [0] 4 4" xfId="256" xr:uid="{00000000-0005-0000-0000-000048000000}"/>
    <cellStyle name="Millares [0] 4 4 2" xfId="372" xr:uid="{00000000-0005-0000-0000-000049000000}"/>
    <cellStyle name="Millares [0] 4 4 2 2" xfId="658" xr:uid="{00000000-0005-0000-0000-00004A000000}"/>
    <cellStyle name="Millares [0] 4 4 3" xfId="542" xr:uid="{00000000-0005-0000-0000-00004B000000}"/>
    <cellStyle name="Millares [0] 4 5" xfId="282" xr:uid="{00000000-0005-0000-0000-00004C000000}"/>
    <cellStyle name="Millares [0] 4 5 2" xfId="568" xr:uid="{00000000-0005-0000-0000-00004D000000}"/>
    <cellStyle name="Millares [0] 4 6" xfId="450" xr:uid="{00000000-0005-0000-0000-00004E000000}"/>
    <cellStyle name="Millares [0] 5" xfId="138" xr:uid="{00000000-0005-0000-0000-00004F000000}"/>
    <cellStyle name="Millares [0] 5 2" xfId="176" xr:uid="{00000000-0005-0000-0000-000050000000}"/>
    <cellStyle name="Millares [0] 5 2 2" xfId="315" xr:uid="{00000000-0005-0000-0000-000051000000}"/>
    <cellStyle name="Millares [0] 5 2 2 2" xfId="601" xr:uid="{00000000-0005-0000-0000-000052000000}"/>
    <cellStyle name="Millares [0] 5 2 3" xfId="483" xr:uid="{00000000-0005-0000-0000-000053000000}"/>
    <cellStyle name="Millares [0] 5 3" xfId="278" xr:uid="{00000000-0005-0000-0000-000054000000}"/>
    <cellStyle name="Millares [0] 5 3 2" xfId="564" xr:uid="{00000000-0005-0000-0000-000055000000}"/>
    <cellStyle name="Millares [0] 5 4" xfId="446" xr:uid="{00000000-0005-0000-0000-000056000000}"/>
    <cellStyle name="Millares [0] 6" xfId="158" xr:uid="{00000000-0005-0000-0000-000057000000}"/>
    <cellStyle name="Millares [0] 6 2" xfId="297" xr:uid="{00000000-0005-0000-0000-000058000000}"/>
    <cellStyle name="Millares [0] 6 2 2" xfId="583" xr:uid="{00000000-0005-0000-0000-000059000000}"/>
    <cellStyle name="Millares [0] 6 3" xfId="465" xr:uid="{00000000-0005-0000-0000-00005A000000}"/>
    <cellStyle name="Millares [0] 7" xfId="159" xr:uid="{00000000-0005-0000-0000-00005B000000}"/>
    <cellStyle name="Millares [0] 7 2" xfId="298" xr:uid="{00000000-0005-0000-0000-00005C000000}"/>
    <cellStyle name="Millares [0] 7 2 2" xfId="584" xr:uid="{00000000-0005-0000-0000-00005D000000}"/>
    <cellStyle name="Millares [0] 7 3" xfId="466" xr:uid="{00000000-0005-0000-0000-00005E000000}"/>
    <cellStyle name="Millares [0] 8" xfId="217" xr:uid="{00000000-0005-0000-0000-00005F000000}"/>
    <cellStyle name="Millares [0] 8 2" xfId="338" xr:uid="{00000000-0005-0000-0000-000060000000}"/>
    <cellStyle name="Millares [0] 8 2 2" xfId="624" xr:uid="{00000000-0005-0000-0000-000061000000}"/>
    <cellStyle name="Millares [0] 8 3" xfId="508" xr:uid="{00000000-0005-0000-0000-000062000000}"/>
    <cellStyle name="Millares [0] 9" xfId="236" xr:uid="{00000000-0005-0000-0000-000063000000}"/>
    <cellStyle name="Millares [0] 9 2" xfId="357" xr:uid="{00000000-0005-0000-0000-000064000000}"/>
    <cellStyle name="Millares [0] 9 2 2" xfId="643" xr:uid="{00000000-0005-0000-0000-000065000000}"/>
    <cellStyle name="Millares [0] 9 3" xfId="527" xr:uid="{00000000-0005-0000-0000-000066000000}"/>
    <cellStyle name="Millares 10" xfId="132" xr:uid="{00000000-0005-0000-0000-000067000000}"/>
    <cellStyle name="Millares 100 11" xfId="19" xr:uid="{00000000-0005-0000-0000-000068000000}"/>
    <cellStyle name="Millares 100 11 2" xfId="144" xr:uid="{00000000-0005-0000-0000-000069000000}"/>
    <cellStyle name="Millares 100 11 2 2" xfId="182" xr:uid="{00000000-0005-0000-0000-00006A000000}"/>
    <cellStyle name="Millares 100 11 2 2 2" xfId="321" xr:uid="{00000000-0005-0000-0000-00006B000000}"/>
    <cellStyle name="Millares 100 11 2 2 2 2" xfId="607" xr:uid="{00000000-0005-0000-0000-00006C000000}"/>
    <cellStyle name="Millares 100 11 2 2 3" xfId="489" xr:uid="{00000000-0005-0000-0000-00006D000000}"/>
    <cellStyle name="Millares 100 11 2 3" xfId="284" xr:uid="{00000000-0005-0000-0000-00006E000000}"/>
    <cellStyle name="Millares 100 11 2 3 2" xfId="570" xr:uid="{00000000-0005-0000-0000-00006F000000}"/>
    <cellStyle name="Millares 100 11 2 4" xfId="452" xr:uid="{00000000-0005-0000-0000-000070000000}"/>
    <cellStyle name="Millares 100 11 3" xfId="164" xr:uid="{00000000-0005-0000-0000-000071000000}"/>
    <cellStyle name="Millares 100 11 3 2" xfId="303" xr:uid="{00000000-0005-0000-0000-000072000000}"/>
    <cellStyle name="Millares 100 11 3 2 2" xfId="589" xr:uid="{00000000-0005-0000-0000-000073000000}"/>
    <cellStyle name="Millares 100 11 3 3" xfId="471" xr:uid="{00000000-0005-0000-0000-000074000000}"/>
    <cellStyle name="Millares 100 11 4" xfId="223" xr:uid="{00000000-0005-0000-0000-000075000000}"/>
    <cellStyle name="Millares 100 11 4 2" xfId="344" xr:uid="{00000000-0005-0000-0000-000076000000}"/>
    <cellStyle name="Millares 100 11 4 2 2" xfId="630" xr:uid="{00000000-0005-0000-0000-000077000000}"/>
    <cellStyle name="Millares 100 11 4 3" xfId="514" xr:uid="{00000000-0005-0000-0000-000078000000}"/>
    <cellStyle name="Millares 100 11 5" xfId="258" xr:uid="{00000000-0005-0000-0000-000079000000}"/>
    <cellStyle name="Millares 100 11 5 2" xfId="374" xr:uid="{00000000-0005-0000-0000-00007A000000}"/>
    <cellStyle name="Millares 100 11 5 2 2" xfId="660" xr:uid="{00000000-0005-0000-0000-00007B000000}"/>
    <cellStyle name="Millares 100 11 5 3" xfId="544" xr:uid="{00000000-0005-0000-0000-00007C000000}"/>
    <cellStyle name="Millares 100 11 6" xfId="101" xr:uid="{00000000-0005-0000-0000-00007D000000}"/>
    <cellStyle name="Millares 100 11 6 2" xfId="426" xr:uid="{00000000-0005-0000-0000-00007E000000}"/>
    <cellStyle name="Millares 100 11 7" xfId="415" xr:uid="{00000000-0005-0000-0000-00007F000000}"/>
    <cellStyle name="Millares 11" xfId="135" xr:uid="{00000000-0005-0000-0000-000080000000}"/>
    <cellStyle name="Millares 11 3" xfId="397" xr:uid="{00000000-0005-0000-0000-000081000000}"/>
    <cellStyle name="Millares 12" xfId="111" xr:uid="{00000000-0005-0000-0000-000082000000}"/>
    <cellStyle name="Millares 12 2" xfId="122" xr:uid="{00000000-0005-0000-0000-000083000000}"/>
    <cellStyle name="Millares 12 2 2" xfId="153" xr:uid="{00000000-0005-0000-0000-000084000000}"/>
    <cellStyle name="Millares 12 2 2 2" xfId="191" xr:uid="{00000000-0005-0000-0000-000085000000}"/>
    <cellStyle name="Millares 12 2 2 2 2" xfId="330" xr:uid="{00000000-0005-0000-0000-000086000000}"/>
    <cellStyle name="Millares 12 2 2 2 2 2" xfId="616" xr:uid="{00000000-0005-0000-0000-000087000000}"/>
    <cellStyle name="Millares 12 2 2 2 3" xfId="498" xr:uid="{00000000-0005-0000-0000-000088000000}"/>
    <cellStyle name="Millares 12 2 2 3" xfId="293" xr:uid="{00000000-0005-0000-0000-000089000000}"/>
    <cellStyle name="Millares 12 2 2 3 2" xfId="579" xr:uid="{00000000-0005-0000-0000-00008A000000}"/>
    <cellStyle name="Millares 12 2 2 4" xfId="461" xr:uid="{00000000-0005-0000-0000-00008B000000}"/>
    <cellStyle name="Millares 12 2 3" xfId="173" xr:uid="{00000000-0005-0000-0000-00008C000000}"/>
    <cellStyle name="Millares 12 2 3 2" xfId="312" xr:uid="{00000000-0005-0000-0000-00008D000000}"/>
    <cellStyle name="Millares 12 2 3 2 2" xfId="598" xr:uid="{00000000-0005-0000-0000-00008E000000}"/>
    <cellStyle name="Millares 12 2 3 3" xfId="480" xr:uid="{00000000-0005-0000-0000-00008F000000}"/>
    <cellStyle name="Millares 12 2 4" xfId="232" xr:uid="{00000000-0005-0000-0000-000090000000}"/>
    <cellStyle name="Millares 12 2 4 2" xfId="353" xr:uid="{00000000-0005-0000-0000-000091000000}"/>
    <cellStyle name="Millares 12 2 4 2 2" xfId="639" xr:uid="{00000000-0005-0000-0000-000092000000}"/>
    <cellStyle name="Millares 12 2 4 3" xfId="523" xr:uid="{00000000-0005-0000-0000-000093000000}"/>
    <cellStyle name="Millares 12 2 5" xfId="243" xr:uid="{00000000-0005-0000-0000-000094000000}"/>
    <cellStyle name="Millares 12 2 5 2" xfId="364" xr:uid="{00000000-0005-0000-0000-000095000000}"/>
    <cellStyle name="Millares 12 2 5 2 2" xfId="650" xr:uid="{00000000-0005-0000-0000-000096000000}"/>
    <cellStyle name="Millares 12 2 5 3" xfId="534" xr:uid="{00000000-0005-0000-0000-000097000000}"/>
    <cellStyle name="Millares 12 2 6" xfId="267" xr:uid="{00000000-0005-0000-0000-000098000000}"/>
    <cellStyle name="Millares 12 2 6 2" xfId="383" xr:uid="{00000000-0005-0000-0000-000099000000}"/>
    <cellStyle name="Millares 12 2 6 2 2" xfId="669" xr:uid="{00000000-0005-0000-0000-00009A000000}"/>
    <cellStyle name="Millares 12 2 6 3" xfId="553" xr:uid="{00000000-0005-0000-0000-00009B000000}"/>
    <cellStyle name="Millares 12 2 7" xfId="276" xr:uid="{00000000-0005-0000-0000-00009C000000}"/>
    <cellStyle name="Millares 12 2 7 2" xfId="562" xr:uid="{00000000-0005-0000-0000-00009D000000}"/>
    <cellStyle name="Millares 12 2 8" xfId="440" xr:uid="{00000000-0005-0000-0000-00009E000000}"/>
    <cellStyle name="Millares 12 3" xfId="151" xr:uid="{00000000-0005-0000-0000-00009F000000}"/>
    <cellStyle name="Millares 12 3 2" xfId="189" xr:uid="{00000000-0005-0000-0000-0000A0000000}"/>
    <cellStyle name="Millares 12 3 2 2" xfId="328" xr:uid="{00000000-0005-0000-0000-0000A1000000}"/>
    <cellStyle name="Millares 12 3 2 2 2" xfId="614" xr:uid="{00000000-0005-0000-0000-0000A2000000}"/>
    <cellStyle name="Millares 12 3 2 3" xfId="496" xr:uid="{00000000-0005-0000-0000-0000A3000000}"/>
    <cellStyle name="Millares 12 3 3" xfId="291" xr:uid="{00000000-0005-0000-0000-0000A4000000}"/>
    <cellStyle name="Millares 12 3 3 2" xfId="577" xr:uid="{00000000-0005-0000-0000-0000A5000000}"/>
    <cellStyle name="Millares 12 3 4" xfId="459" xr:uid="{00000000-0005-0000-0000-0000A6000000}"/>
    <cellStyle name="Millares 12 4" xfId="203" xr:uid="{00000000-0005-0000-0000-0000A7000000}"/>
    <cellStyle name="Millares 12 5" xfId="171" xr:uid="{00000000-0005-0000-0000-0000A8000000}"/>
    <cellStyle name="Millares 12 5 2" xfId="310" xr:uid="{00000000-0005-0000-0000-0000A9000000}"/>
    <cellStyle name="Millares 12 5 2 2" xfId="596" xr:uid="{00000000-0005-0000-0000-0000AA000000}"/>
    <cellStyle name="Millares 12 5 3" xfId="478" xr:uid="{00000000-0005-0000-0000-0000AB000000}"/>
    <cellStyle name="Millares 12 6" xfId="230" xr:uid="{00000000-0005-0000-0000-0000AC000000}"/>
    <cellStyle name="Millares 12 6 2" xfId="351" xr:uid="{00000000-0005-0000-0000-0000AD000000}"/>
    <cellStyle name="Millares 12 6 2 2" xfId="637" xr:uid="{00000000-0005-0000-0000-0000AE000000}"/>
    <cellStyle name="Millares 12 6 3" xfId="521" xr:uid="{00000000-0005-0000-0000-0000AF000000}"/>
    <cellStyle name="Millares 12 7" xfId="265" xr:uid="{00000000-0005-0000-0000-0000B0000000}"/>
    <cellStyle name="Millares 12 7 2" xfId="381" xr:uid="{00000000-0005-0000-0000-0000B1000000}"/>
    <cellStyle name="Millares 12 7 2 2" xfId="667" xr:uid="{00000000-0005-0000-0000-0000B2000000}"/>
    <cellStyle name="Millares 12 7 3" xfId="551" xr:uid="{00000000-0005-0000-0000-0000B3000000}"/>
    <cellStyle name="Millares 12 8" xfId="434" xr:uid="{00000000-0005-0000-0000-0000B4000000}"/>
    <cellStyle name="Millares 13" xfId="136" xr:uid="{00000000-0005-0000-0000-0000B5000000}"/>
    <cellStyle name="Millares 14" xfId="140" xr:uid="{00000000-0005-0000-0000-0000B6000000}"/>
    <cellStyle name="Millares 14 2" xfId="178" xr:uid="{00000000-0005-0000-0000-0000B7000000}"/>
    <cellStyle name="Millares 14 2 2" xfId="317" xr:uid="{00000000-0005-0000-0000-0000B8000000}"/>
    <cellStyle name="Millares 14 2 2 2" xfId="603" xr:uid="{00000000-0005-0000-0000-0000B9000000}"/>
    <cellStyle name="Millares 14 2 3" xfId="485" xr:uid="{00000000-0005-0000-0000-0000BA000000}"/>
    <cellStyle name="Millares 14 3" xfId="219" xr:uid="{00000000-0005-0000-0000-0000BB000000}"/>
    <cellStyle name="Millares 14 3 2" xfId="340" xr:uid="{00000000-0005-0000-0000-0000BC000000}"/>
    <cellStyle name="Millares 14 3 2 2" xfId="626" xr:uid="{00000000-0005-0000-0000-0000BD000000}"/>
    <cellStyle name="Millares 14 3 3" xfId="510" xr:uid="{00000000-0005-0000-0000-0000BE000000}"/>
    <cellStyle name="Millares 14 4" xfId="254" xr:uid="{00000000-0005-0000-0000-0000BF000000}"/>
    <cellStyle name="Millares 14 4 2" xfId="370" xr:uid="{00000000-0005-0000-0000-0000C0000000}"/>
    <cellStyle name="Millares 14 4 2 2" xfId="656" xr:uid="{00000000-0005-0000-0000-0000C1000000}"/>
    <cellStyle name="Millares 14 4 3" xfId="540" xr:uid="{00000000-0005-0000-0000-0000C2000000}"/>
    <cellStyle name="Millares 14 5" xfId="280" xr:uid="{00000000-0005-0000-0000-0000C3000000}"/>
    <cellStyle name="Millares 14 5 2" xfId="566" xr:uid="{00000000-0005-0000-0000-0000C4000000}"/>
    <cellStyle name="Millares 14 6" xfId="448" xr:uid="{00000000-0005-0000-0000-0000C5000000}"/>
    <cellStyle name="Millares 15" xfId="139" xr:uid="{00000000-0005-0000-0000-0000C6000000}"/>
    <cellStyle name="Millares 15 2" xfId="177" xr:uid="{00000000-0005-0000-0000-0000C7000000}"/>
    <cellStyle name="Millares 15 2 2" xfId="316" xr:uid="{00000000-0005-0000-0000-0000C8000000}"/>
    <cellStyle name="Millares 15 2 2 2" xfId="602" xr:uid="{00000000-0005-0000-0000-0000C9000000}"/>
    <cellStyle name="Millares 15 2 3" xfId="484" xr:uid="{00000000-0005-0000-0000-0000CA000000}"/>
    <cellStyle name="Millares 15 3" xfId="218" xr:uid="{00000000-0005-0000-0000-0000CB000000}"/>
    <cellStyle name="Millares 15 3 2" xfId="339" xr:uid="{00000000-0005-0000-0000-0000CC000000}"/>
    <cellStyle name="Millares 15 3 2 2" xfId="625" xr:uid="{00000000-0005-0000-0000-0000CD000000}"/>
    <cellStyle name="Millares 15 3 3" xfId="509" xr:uid="{00000000-0005-0000-0000-0000CE000000}"/>
    <cellStyle name="Millares 15 4" xfId="253" xr:uid="{00000000-0005-0000-0000-0000CF000000}"/>
    <cellStyle name="Millares 15 4 2" xfId="369" xr:uid="{00000000-0005-0000-0000-0000D0000000}"/>
    <cellStyle name="Millares 15 4 2 2" xfId="655" xr:uid="{00000000-0005-0000-0000-0000D1000000}"/>
    <cellStyle name="Millares 15 4 3" xfId="539" xr:uid="{00000000-0005-0000-0000-0000D2000000}"/>
    <cellStyle name="Millares 15 5" xfId="279" xr:uid="{00000000-0005-0000-0000-0000D3000000}"/>
    <cellStyle name="Millares 15 5 2" xfId="565" xr:uid="{00000000-0005-0000-0000-0000D4000000}"/>
    <cellStyle name="Millares 15 6" xfId="447" xr:uid="{00000000-0005-0000-0000-0000D5000000}"/>
    <cellStyle name="Millares 16" xfId="157" xr:uid="{00000000-0005-0000-0000-0000D6000000}"/>
    <cellStyle name="Millares 16 2" xfId="194" xr:uid="{00000000-0005-0000-0000-0000D7000000}"/>
    <cellStyle name="Millares 16 2 2" xfId="333" xr:uid="{00000000-0005-0000-0000-0000D8000000}"/>
    <cellStyle name="Millares 16 2 2 2" xfId="619" xr:uid="{00000000-0005-0000-0000-0000D9000000}"/>
    <cellStyle name="Millares 16 2 3" xfId="501" xr:uid="{00000000-0005-0000-0000-0000DA000000}"/>
    <cellStyle name="Millares 16 3" xfId="235" xr:uid="{00000000-0005-0000-0000-0000DB000000}"/>
    <cellStyle name="Millares 16 3 2" xfId="356" xr:uid="{00000000-0005-0000-0000-0000DC000000}"/>
    <cellStyle name="Millares 16 3 2 2" xfId="642" xr:uid="{00000000-0005-0000-0000-0000DD000000}"/>
    <cellStyle name="Millares 16 3 3" xfId="526" xr:uid="{00000000-0005-0000-0000-0000DE000000}"/>
    <cellStyle name="Millares 16 4" xfId="270" xr:uid="{00000000-0005-0000-0000-0000DF000000}"/>
    <cellStyle name="Millares 16 4 2" xfId="386" xr:uid="{00000000-0005-0000-0000-0000E0000000}"/>
    <cellStyle name="Millares 16 4 2 2" xfId="672" xr:uid="{00000000-0005-0000-0000-0000E1000000}"/>
    <cellStyle name="Millares 16 4 3" xfId="556" xr:uid="{00000000-0005-0000-0000-0000E2000000}"/>
    <cellStyle name="Millares 16 5" xfId="296" xr:uid="{00000000-0005-0000-0000-0000E3000000}"/>
    <cellStyle name="Millares 16 5 2" xfId="582" xr:uid="{00000000-0005-0000-0000-0000E4000000}"/>
    <cellStyle name="Millares 16 6" xfId="464" xr:uid="{00000000-0005-0000-0000-0000E5000000}"/>
    <cellStyle name="Millares 17" xfId="161" xr:uid="{00000000-0005-0000-0000-0000E6000000}"/>
    <cellStyle name="Millares 17 2" xfId="300" xr:uid="{00000000-0005-0000-0000-0000E7000000}"/>
    <cellStyle name="Millares 17 2 2" xfId="586" xr:uid="{00000000-0005-0000-0000-0000E8000000}"/>
    <cellStyle name="Millares 17 3" xfId="468" xr:uid="{00000000-0005-0000-0000-0000E9000000}"/>
    <cellStyle name="Millares 174 2" xfId="93" xr:uid="{00000000-0005-0000-0000-0000EA000000}"/>
    <cellStyle name="Millares 174 2 2" xfId="149" xr:uid="{00000000-0005-0000-0000-0000EB000000}"/>
    <cellStyle name="Millares 174 2 2 2" xfId="187" xr:uid="{00000000-0005-0000-0000-0000EC000000}"/>
    <cellStyle name="Millares 174 2 2 2 2" xfId="326" xr:uid="{00000000-0005-0000-0000-0000ED000000}"/>
    <cellStyle name="Millares 174 2 2 2 2 2" xfId="612" xr:uid="{00000000-0005-0000-0000-0000EE000000}"/>
    <cellStyle name="Millares 174 2 2 2 3" xfId="494" xr:uid="{00000000-0005-0000-0000-0000EF000000}"/>
    <cellStyle name="Millares 174 2 2 3" xfId="289" xr:uid="{00000000-0005-0000-0000-0000F0000000}"/>
    <cellStyle name="Millares 174 2 2 3 2" xfId="575" xr:uid="{00000000-0005-0000-0000-0000F1000000}"/>
    <cellStyle name="Millares 174 2 2 4" xfId="457" xr:uid="{00000000-0005-0000-0000-0000F2000000}"/>
    <cellStyle name="Millares 174 2 3" xfId="169" xr:uid="{00000000-0005-0000-0000-0000F3000000}"/>
    <cellStyle name="Millares 174 2 3 2" xfId="308" xr:uid="{00000000-0005-0000-0000-0000F4000000}"/>
    <cellStyle name="Millares 174 2 3 2 2" xfId="594" xr:uid="{00000000-0005-0000-0000-0000F5000000}"/>
    <cellStyle name="Millares 174 2 3 3" xfId="476" xr:uid="{00000000-0005-0000-0000-0000F6000000}"/>
    <cellStyle name="Millares 174 2 4" xfId="228" xr:uid="{00000000-0005-0000-0000-0000F7000000}"/>
    <cellStyle name="Millares 174 2 4 2" xfId="349" xr:uid="{00000000-0005-0000-0000-0000F8000000}"/>
    <cellStyle name="Millares 174 2 4 2 2" xfId="635" xr:uid="{00000000-0005-0000-0000-0000F9000000}"/>
    <cellStyle name="Millares 174 2 4 3" xfId="519" xr:uid="{00000000-0005-0000-0000-0000FA000000}"/>
    <cellStyle name="Millares 174 2 5" xfId="263" xr:uid="{00000000-0005-0000-0000-0000FB000000}"/>
    <cellStyle name="Millares 174 2 5 2" xfId="379" xr:uid="{00000000-0005-0000-0000-0000FC000000}"/>
    <cellStyle name="Millares 174 2 5 2 2" xfId="665" xr:uid="{00000000-0005-0000-0000-0000FD000000}"/>
    <cellStyle name="Millares 174 2 5 3" xfId="549" xr:uid="{00000000-0005-0000-0000-0000FE000000}"/>
    <cellStyle name="Millares 174 2 6" xfId="108" xr:uid="{00000000-0005-0000-0000-0000FF000000}"/>
    <cellStyle name="Millares 174 2 6 2" xfId="432" xr:uid="{00000000-0005-0000-0000-000000010000}"/>
    <cellStyle name="Millares 174 2 7" xfId="420" xr:uid="{00000000-0005-0000-0000-000001010000}"/>
    <cellStyle name="Millares 18" xfId="160" xr:uid="{00000000-0005-0000-0000-000002010000}"/>
    <cellStyle name="Millares 18 2" xfId="299" xr:uid="{00000000-0005-0000-0000-000003010000}"/>
    <cellStyle name="Millares 18 2 2" xfId="585" xr:uid="{00000000-0005-0000-0000-000004010000}"/>
    <cellStyle name="Millares 18 3" xfId="467" xr:uid="{00000000-0005-0000-0000-000005010000}"/>
    <cellStyle name="Millares 19" xfId="195" xr:uid="{00000000-0005-0000-0000-000006010000}"/>
    <cellStyle name="Millares 19 2" xfId="334" xr:uid="{00000000-0005-0000-0000-000007010000}"/>
    <cellStyle name="Millares 19 2 2" xfId="620" xr:uid="{00000000-0005-0000-0000-000008010000}"/>
    <cellStyle name="Millares 19 3" xfId="502" xr:uid="{00000000-0005-0000-0000-000009010000}"/>
    <cellStyle name="Millares 2" xfId="15" xr:uid="{00000000-0005-0000-0000-00000A010000}"/>
    <cellStyle name="Millares 2 10" xfId="398" xr:uid="{00000000-0005-0000-0000-00000B010000}"/>
    <cellStyle name="Millares 2 11" xfId="412" xr:uid="{00000000-0005-0000-0000-00000C010000}"/>
    <cellStyle name="Millares 2 2" xfId="92" xr:uid="{00000000-0005-0000-0000-00000D010000}"/>
    <cellStyle name="Millares 2 2 2" xfId="148" xr:uid="{00000000-0005-0000-0000-00000E010000}"/>
    <cellStyle name="Millares 2 2 2 2" xfId="186" xr:uid="{00000000-0005-0000-0000-00000F010000}"/>
    <cellStyle name="Millares 2 2 2 2 2" xfId="325" xr:uid="{00000000-0005-0000-0000-000010010000}"/>
    <cellStyle name="Millares 2 2 2 2 2 2" xfId="611" xr:uid="{00000000-0005-0000-0000-000011010000}"/>
    <cellStyle name="Millares 2 2 2 2 3" xfId="493" xr:uid="{00000000-0005-0000-0000-000012010000}"/>
    <cellStyle name="Millares 2 2 2 3" xfId="288" xr:uid="{00000000-0005-0000-0000-000013010000}"/>
    <cellStyle name="Millares 2 2 2 3 2" xfId="574" xr:uid="{00000000-0005-0000-0000-000014010000}"/>
    <cellStyle name="Millares 2 2 2 4" xfId="456" xr:uid="{00000000-0005-0000-0000-000015010000}"/>
    <cellStyle name="Millares 2 2 2 5" xfId="399" xr:uid="{00000000-0005-0000-0000-000016010000}"/>
    <cellStyle name="Millares 2 2 3" xfId="211" xr:uid="{00000000-0005-0000-0000-000017010000}"/>
    <cellStyle name="Millares 2 2 4" xfId="168" xr:uid="{00000000-0005-0000-0000-000018010000}"/>
    <cellStyle name="Millares 2 2 4 2" xfId="307" xr:uid="{00000000-0005-0000-0000-000019010000}"/>
    <cellStyle name="Millares 2 2 4 2 2" xfId="593" xr:uid="{00000000-0005-0000-0000-00001A010000}"/>
    <cellStyle name="Millares 2 2 4 3" xfId="475" xr:uid="{00000000-0005-0000-0000-00001B010000}"/>
    <cellStyle name="Millares 2 2 5" xfId="227" xr:uid="{00000000-0005-0000-0000-00001C010000}"/>
    <cellStyle name="Millares 2 2 5 2" xfId="348" xr:uid="{00000000-0005-0000-0000-00001D010000}"/>
    <cellStyle name="Millares 2 2 5 2 2" xfId="634" xr:uid="{00000000-0005-0000-0000-00001E010000}"/>
    <cellStyle name="Millares 2 2 5 3" xfId="518" xr:uid="{00000000-0005-0000-0000-00001F010000}"/>
    <cellStyle name="Millares 2 2 6" xfId="262" xr:uid="{00000000-0005-0000-0000-000020010000}"/>
    <cellStyle name="Millares 2 2 6 2" xfId="378" xr:uid="{00000000-0005-0000-0000-000021010000}"/>
    <cellStyle name="Millares 2 2 6 2 2" xfId="664" xr:uid="{00000000-0005-0000-0000-000022010000}"/>
    <cellStyle name="Millares 2 2 6 3" xfId="548" xr:uid="{00000000-0005-0000-0000-000023010000}"/>
    <cellStyle name="Millares 2 2 7" xfId="107" xr:uid="{00000000-0005-0000-0000-000024010000}"/>
    <cellStyle name="Millares 2 2 7 2" xfId="431" xr:uid="{00000000-0005-0000-0000-000025010000}"/>
    <cellStyle name="Millares 2 2 8" xfId="419" xr:uid="{00000000-0005-0000-0000-000026010000}"/>
    <cellStyle name="Millares 2 3" xfId="120" xr:uid="{00000000-0005-0000-0000-000027010000}"/>
    <cellStyle name="Millares 2 4" xfId="141" xr:uid="{00000000-0005-0000-0000-000028010000}"/>
    <cellStyle name="Millares 2 4 2" xfId="179" xr:uid="{00000000-0005-0000-0000-000029010000}"/>
    <cellStyle name="Millares 2 4 2 2" xfId="318" xr:uid="{00000000-0005-0000-0000-00002A010000}"/>
    <cellStyle name="Millares 2 4 2 2 2" xfId="604" xr:uid="{00000000-0005-0000-0000-00002B010000}"/>
    <cellStyle name="Millares 2 4 2 3" xfId="486" xr:uid="{00000000-0005-0000-0000-00002C010000}"/>
    <cellStyle name="Millares 2 4 3" xfId="281" xr:uid="{00000000-0005-0000-0000-00002D010000}"/>
    <cellStyle name="Millares 2 4 3 2" xfId="567" xr:uid="{00000000-0005-0000-0000-00002E010000}"/>
    <cellStyle name="Millares 2 4 4" xfId="449" xr:uid="{00000000-0005-0000-0000-00002F010000}"/>
    <cellStyle name="Millares 2 5" xfId="198" xr:uid="{00000000-0005-0000-0000-000030010000}"/>
    <cellStyle name="Millares 2 5 2" xfId="336" xr:uid="{00000000-0005-0000-0000-000031010000}"/>
    <cellStyle name="Millares 2 5 2 2" xfId="622" xr:uid="{00000000-0005-0000-0000-000032010000}"/>
    <cellStyle name="Millares 2 5 3" xfId="504" xr:uid="{00000000-0005-0000-0000-000033010000}"/>
    <cellStyle name="Millares 2 6" xfId="162" xr:uid="{00000000-0005-0000-0000-000034010000}"/>
    <cellStyle name="Millares 2 6 2" xfId="301" xr:uid="{00000000-0005-0000-0000-000035010000}"/>
    <cellStyle name="Millares 2 6 2 2" xfId="587" xr:uid="{00000000-0005-0000-0000-000036010000}"/>
    <cellStyle name="Millares 2 6 3" xfId="469" xr:uid="{00000000-0005-0000-0000-000037010000}"/>
    <cellStyle name="Millares 2 7" xfId="220" xr:uid="{00000000-0005-0000-0000-000038010000}"/>
    <cellStyle name="Millares 2 7 2" xfId="341" xr:uid="{00000000-0005-0000-0000-000039010000}"/>
    <cellStyle name="Millares 2 7 2 2" xfId="627" xr:uid="{00000000-0005-0000-0000-00003A010000}"/>
    <cellStyle name="Millares 2 7 3" xfId="511" xr:uid="{00000000-0005-0000-0000-00003B010000}"/>
    <cellStyle name="Millares 2 8" xfId="255" xr:uid="{00000000-0005-0000-0000-00003C010000}"/>
    <cellStyle name="Millares 2 8 2" xfId="371" xr:uid="{00000000-0005-0000-0000-00003D010000}"/>
    <cellStyle name="Millares 2 8 2 2" xfId="657" xr:uid="{00000000-0005-0000-0000-00003E010000}"/>
    <cellStyle name="Millares 2 8 3" xfId="541" xr:uid="{00000000-0005-0000-0000-00003F010000}"/>
    <cellStyle name="Millares 2 9" xfId="98" xr:uid="{00000000-0005-0000-0000-000040010000}"/>
    <cellStyle name="Millares 2 9 2" xfId="423" xr:uid="{00000000-0005-0000-0000-000041010000}"/>
    <cellStyle name="Millares 2_Hoja6 2 2" xfId="200" xr:uid="{00000000-0005-0000-0000-000042010000}"/>
    <cellStyle name="Millares 20" xfId="208" xr:uid="{00000000-0005-0000-0000-000043010000}"/>
    <cellStyle name="Millares 21" xfId="216" xr:uid="{00000000-0005-0000-0000-000044010000}"/>
    <cellStyle name="Millares 212" xfId="18" xr:uid="{00000000-0005-0000-0000-000045010000}"/>
    <cellStyle name="Millares 212 10" xfId="390" xr:uid="{00000000-0005-0000-0000-000046010000}"/>
    <cellStyle name="Millares 212 2" xfId="143" xr:uid="{00000000-0005-0000-0000-000047010000}"/>
    <cellStyle name="Millares 212 2 2" xfId="181" xr:uid="{00000000-0005-0000-0000-000048010000}"/>
    <cellStyle name="Millares 212 2 2 2" xfId="320" xr:uid="{00000000-0005-0000-0000-000049010000}"/>
    <cellStyle name="Millares 212 2 2 2 2" xfId="606" xr:uid="{00000000-0005-0000-0000-00004A010000}"/>
    <cellStyle name="Millares 212 2 2 3" xfId="488" xr:uid="{00000000-0005-0000-0000-00004B010000}"/>
    <cellStyle name="Millares 212 2 3" xfId="283" xr:uid="{00000000-0005-0000-0000-00004C010000}"/>
    <cellStyle name="Millares 212 2 3 2" xfId="569" xr:uid="{00000000-0005-0000-0000-00004D010000}"/>
    <cellStyle name="Millares 212 2 4" xfId="451" xr:uid="{00000000-0005-0000-0000-00004E010000}"/>
    <cellStyle name="Millares 212 3" xfId="163" xr:uid="{00000000-0005-0000-0000-00004F010000}"/>
    <cellStyle name="Millares 212 3 2" xfId="302" xr:uid="{00000000-0005-0000-0000-000050010000}"/>
    <cellStyle name="Millares 212 3 2 2" xfId="588" xr:uid="{00000000-0005-0000-0000-000051010000}"/>
    <cellStyle name="Millares 212 3 3" xfId="470" xr:uid="{00000000-0005-0000-0000-000052010000}"/>
    <cellStyle name="Millares 212 4" xfId="222" xr:uid="{00000000-0005-0000-0000-000053010000}"/>
    <cellStyle name="Millares 212 4 2" xfId="343" xr:uid="{00000000-0005-0000-0000-000054010000}"/>
    <cellStyle name="Millares 212 4 2 2" xfId="629" xr:uid="{00000000-0005-0000-0000-000055010000}"/>
    <cellStyle name="Millares 212 4 3" xfId="513" xr:uid="{00000000-0005-0000-0000-000056010000}"/>
    <cellStyle name="Millares 212 5" xfId="241" xr:uid="{00000000-0005-0000-0000-000057010000}"/>
    <cellStyle name="Millares 212 5 2" xfId="362" xr:uid="{00000000-0005-0000-0000-000058010000}"/>
    <cellStyle name="Millares 212 5 2 2" xfId="648" xr:uid="{00000000-0005-0000-0000-000059010000}"/>
    <cellStyle name="Millares 212 5 3" xfId="532" xr:uid="{00000000-0005-0000-0000-00005A010000}"/>
    <cellStyle name="Millares 212 6" xfId="257" xr:uid="{00000000-0005-0000-0000-00005B010000}"/>
    <cellStyle name="Millares 212 6 2" xfId="373" xr:uid="{00000000-0005-0000-0000-00005C010000}"/>
    <cellStyle name="Millares 212 6 2 2" xfId="659" xr:uid="{00000000-0005-0000-0000-00005D010000}"/>
    <cellStyle name="Millares 212 6 3" xfId="543" xr:uid="{00000000-0005-0000-0000-00005E010000}"/>
    <cellStyle name="Millares 212 7" xfId="100" xr:uid="{00000000-0005-0000-0000-00005F010000}"/>
    <cellStyle name="Millares 212 7 2" xfId="425" xr:uid="{00000000-0005-0000-0000-000060010000}"/>
    <cellStyle name="Millares 212 8" xfId="274" xr:uid="{00000000-0005-0000-0000-000061010000}"/>
    <cellStyle name="Millares 212 8 2" xfId="560" xr:uid="{00000000-0005-0000-0000-000062010000}"/>
    <cellStyle name="Millares 212 9" xfId="414" xr:uid="{00000000-0005-0000-0000-000063010000}"/>
    <cellStyle name="Millares 22" xfId="237" xr:uid="{00000000-0005-0000-0000-000064010000}"/>
    <cellStyle name="Millares 22 2" xfId="358" xr:uid="{00000000-0005-0000-0000-000065010000}"/>
    <cellStyle name="Millares 22 2 2" xfId="644" xr:uid="{00000000-0005-0000-0000-000066010000}"/>
    <cellStyle name="Millares 22 3" xfId="528" xr:uid="{00000000-0005-0000-0000-000067010000}"/>
    <cellStyle name="Millares 23" xfId="238" xr:uid="{00000000-0005-0000-0000-000068010000}"/>
    <cellStyle name="Millares 23 2" xfId="359" xr:uid="{00000000-0005-0000-0000-000069010000}"/>
    <cellStyle name="Millares 23 2 2" xfId="645" xr:uid="{00000000-0005-0000-0000-00006A010000}"/>
    <cellStyle name="Millares 23 3" xfId="529" xr:uid="{00000000-0005-0000-0000-00006B010000}"/>
    <cellStyle name="Millares 24" xfId="239" xr:uid="{00000000-0005-0000-0000-00006C010000}"/>
    <cellStyle name="Millares 24 2" xfId="360" xr:uid="{00000000-0005-0000-0000-00006D010000}"/>
    <cellStyle name="Millares 24 2 2" xfId="646" xr:uid="{00000000-0005-0000-0000-00006E010000}"/>
    <cellStyle name="Millares 24 3" xfId="530" xr:uid="{00000000-0005-0000-0000-00006F010000}"/>
    <cellStyle name="Millares 25" xfId="245" xr:uid="{00000000-0005-0000-0000-000070010000}"/>
    <cellStyle name="Millares 25 2" xfId="366" xr:uid="{00000000-0005-0000-0000-000071010000}"/>
    <cellStyle name="Millares 25 2 2" xfId="652" xr:uid="{00000000-0005-0000-0000-000072010000}"/>
    <cellStyle name="Millares 25 3" xfId="536" xr:uid="{00000000-0005-0000-0000-000073010000}"/>
    <cellStyle name="Millares 26" xfId="249" xr:uid="{00000000-0005-0000-0000-000074010000}"/>
    <cellStyle name="Millares 27" xfId="250" xr:uid="{00000000-0005-0000-0000-000075010000}"/>
    <cellStyle name="Millares 28" xfId="248" xr:uid="{00000000-0005-0000-0000-000076010000}"/>
    <cellStyle name="Millares 29" xfId="251" xr:uid="{00000000-0005-0000-0000-000077010000}"/>
    <cellStyle name="Millares 3" xfId="117" xr:uid="{00000000-0005-0000-0000-000078010000}"/>
    <cellStyle name="Millares 3 11" xfId="85" xr:uid="{00000000-0005-0000-0000-000079010000}"/>
    <cellStyle name="Millares 3 11 2" xfId="146" xr:uid="{00000000-0005-0000-0000-00007A010000}"/>
    <cellStyle name="Millares 3 11 2 2" xfId="184" xr:uid="{00000000-0005-0000-0000-00007B010000}"/>
    <cellStyle name="Millares 3 11 2 2 2" xfId="323" xr:uid="{00000000-0005-0000-0000-00007C010000}"/>
    <cellStyle name="Millares 3 11 2 2 2 2" xfId="609" xr:uid="{00000000-0005-0000-0000-00007D010000}"/>
    <cellStyle name="Millares 3 11 2 2 3" xfId="491" xr:uid="{00000000-0005-0000-0000-00007E010000}"/>
    <cellStyle name="Millares 3 11 2 3" xfId="286" xr:uid="{00000000-0005-0000-0000-00007F010000}"/>
    <cellStyle name="Millares 3 11 2 3 2" xfId="572" xr:uid="{00000000-0005-0000-0000-000080010000}"/>
    <cellStyle name="Millares 3 11 2 4" xfId="454" xr:uid="{00000000-0005-0000-0000-000081010000}"/>
    <cellStyle name="Millares 3 11 3" xfId="166" xr:uid="{00000000-0005-0000-0000-000082010000}"/>
    <cellStyle name="Millares 3 11 3 2" xfId="305" xr:uid="{00000000-0005-0000-0000-000083010000}"/>
    <cellStyle name="Millares 3 11 3 2 2" xfId="591" xr:uid="{00000000-0005-0000-0000-000084010000}"/>
    <cellStyle name="Millares 3 11 3 3" xfId="473" xr:uid="{00000000-0005-0000-0000-000085010000}"/>
    <cellStyle name="Millares 3 11 4" xfId="225" xr:uid="{00000000-0005-0000-0000-000086010000}"/>
    <cellStyle name="Millares 3 11 4 2" xfId="346" xr:uid="{00000000-0005-0000-0000-000087010000}"/>
    <cellStyle name="Millares 3 11 4 2 2" xfId="632" xr:uid="{00000000-0005-0000-0000-000088010000}"/>
    <cellStyle name="Millares 3 11 4 3" xfId="516" xr:uid="{00000000-0005-0000-0000-000089010000}"/>
    <cellStyle name="Millares 3 11 5" xfId="260" xr:uid="{00000000-0005-0000-0000-00008A010000}"/>
    <cellStyle name="Millares 3 11 5 2" xfId="376" xr:uid="{00000000-0005-0000-0000-00008B010000}"/>
    <cellStyle name="Millares 3 11 5 2 2" xfId="662" xr:uid="{00000000-0005-0000-0000-00008C010000}"/>
    <cellStyle name="Millares 3 11 5 3" xfId="546" xr:uid="{00000000-0005-0000-0000-00008D010000}"/>
    <cellStyle name="Millares 3 11 6" xfId="105" xr:uid="{00000000-0005-0000-0000-00008E010000}"/>
    <cellStyle name="Millares 3 11 6 2" xfId="429" xr:uid="{00000000-0005-0000-0000-00008F010000}"/>
    <cellStyle name="Millares 3 11 7" xfId="417" xr:uid="{00000000-0005-0000-0000-000090010000}"/>
    <cellStyle name="Millares 3 2" xfId="437" xr:uid="{00000000-0005-0000-0000-000091010000}"/>
    <cellStyle name="Millares 3 3" xfId="395" xr:uid="{00000000-0005-0000-0000-000092010000}"/>
    <cellStyle name="Millares 3 4" xfId="130" xr:uid="{00000000-0005-0000-0000-000093010000}"/>
    <cellStyle name="Millares 3 4 2" xfId="156" xr:uid="{00000000-0005-0000-0000-000094010000}"/>
    <cellStyle name="Millares 3 4 2 2" xfId="210" xr:uid="{00000000-0005-0000-0000-000095010000}"/>
    <cellStyle name="Millares 3 4 2 3" xfId="193" xr:uid="{00000000-0005-0000-0000-000096010000}"/>
    <cellStyle name="Millares 3 4 2 3 2" xfId="332" xr:uid="{00000000-0005-0000-0000-000097010000}"/>
    <cellStyle name="Millares 3 4 2 3 2 2" xfId="618" xr:uid="{00000000-0005-0000-0000-000098010000}"/>
    <cellStyle name="Millares 3 4 2 3 3" xfId="500" xr:uid="{00000000-0005-0000-0000-000099010000}"/>
    <cellStyle name="Millares 3 4 2 4" xfId="295" xr:uid="{00000000-0005-0000-0000-00009A010000}"/>
    <cellStyle name="Millares 3 4 2 4 2" xfId="581" xr:uid="{00000000-0005-0000-0000-00009B010000}"/>
    <cellStyle name="Millares 3 4 2 5" xfId="463" xr:uid="{00000000-0005-0000-0000-00009C010000}"/>
    <cellStyle name="Millares 3 4 3" xfId="175" xr:uid="{00000000-0005-0000-0000-00009D010000}"/>
    <cellStyle name="Millares 3 4 3 2" xfId="314" xr:uid="{00000000-0005-0000-0000-00009E010000}"/>
    <cellStyle name="Millares 3 4 3 2 2" xfId="600" xr:uid="{00000000-0005-0000-0000-00009F010000}"/>
    <cellStyle name="Millares 3 4 3 3" xfId="482" xr:uid="{00000000-0005-0000-0000-0000A0010000}"/>
    <cellStyle name="Millares 3 4 4" xfId="234" xr:uid="{00000000-0005-0000-0000-0000A1010000}"/>
    <cellStyle name="Millares 3 4 4 2" xfId="355" xr:uid="{00000000-0005-0000-0000-0000A2010000}"/>
    <cellStyle name="Millares 3 4 4 2 2" xfId="641" xr:uid="{00000000-0005-0000-0000-0000A3010000}"/>
    <cellStyle name="Millares 3 4 4 3" xfId="525" xr:uid="{00000000-0005-0000-0000-0000A4010000}"/>
    <cellStyle name="Millares 3 4 5" xfId="269" xr:uid="{00000000-0005-0000-0000-0000A5010000}"/>
    <cellStyle name="Millares 3 4 5 2" xfId="385" xr:uid="{00000000-0005-0000-0000-0000A6010000}"/>
    <cellStyle name="Millares 3 4 5 2 2" xfId="671" xr:uid="{00000000-0005-0000-0000-0000A7010000}"/>
    <cellStyle name="Millares 3 4 5 3" xfId="555" xr:uid="{00000000-0005-0000-0000-0000A8010000}"/>
    <cellStyle name="Millares 3 4 6" xfId="445" xr:uid="{00000000-0005-0000-0000-0000A9010000}"/>
    <cellStyle name="Millares 30" xfId="97" xr:uid="{00000000-0005-0000-0000-0000AA010000}"/>
    <cellStyle name="Millares 30 2" xfId="422" xr:uid="{00000000-0005-0000-0000-0000AB010000}"/>
    <cellStyle name="Millares 31" xfId="102" xr:uid="{00000000-0005-0000-0000-0000AC010000}"/>
    <cellStyle name="Millares 31 2" xfId="427" xr:uid="{00000000-0005-0000-0000-0000AD010000}"/>
    <cellStyle name="Millares 32" xfId="272" xr:uid="{00000000-0005-0000-0000-0000AE010000}"/>
    <cellStyle name="Millares 32 2" xfId="558" xr:uid="{00000000-0005-0000-0000-0000AF010000}"/>
    <cellStyle name="Millares 33" xfId="411" xr:uid="{00000000-0005-0000-0000-0000B0010000}"/>
    <cellStyle name="Millares 34" xfId="388" xr:uid="{00000000-0005-0000-0000-0000B1010000}"/>
    <cellStyle name="Millares 35" xfId="507" xr:uid="{00000000-0005-0000-0000-0000B2010000}"/>
    <cellStyle name="Millares 36" xfId="199" xr:uid="{00000000-0005-0000-0000-0000B3010000}"/>
    <cellStyle name="Millares 36 2" xfId="212" xr:uid="{00000000-0005-0000-0000-0000B4010000}"/>
    <cellStyle name="Millares 36 3" xfId="337" xr:uid="{00000000-0005-0000-0000-0000B5010000}"/>
    <cellStyle name="Millares 36 3 2" xfId="623" xr:uid="{00000000-0005-0000-0000-0000B6010000}"/>
    <cellStyle name="Millares 36 4" xfId="505" xr:uid="{00000000-0005-0000-0000-0000B7010000}"/>
    <cellStyle name="Millares 37" xfId="10" xr:uid="{00000000-0005-0000-0000-0000B8010000}"/>
    <cellStyle name="Millares 4" xfId="126" xr:uid="{00000000-0005-0000-0000-0000B9010000}"/>
    <cellStyle name="Millares 4 2" xfId="443" xr:uid="{00000000-0005-0000-0000-0000BA010000}"/>
    <cellStyle name="Millares 4 3" xfId="409" xr:uid="{00000000-0005-0000-0000-0000BB010000}"/>
    <cellStyle name="Millares 4 5" xfId="202" xr:uid="{00000000-0005-0000-0000-0000BC010000}"/>
    <cellStyle name="Millares 5" xfId="127" xr:uid="{00000000-0005-0000-0000-0000BD010000}"/>
    <cellStyle name="Millares 5 2" xfId="444" xr:uid="{00000000-0005-0000-0000-0000BE010000}"/>
    <cellStyle name="Millares 5 3" xfId="410" xr:uid="{00000000-0005-0000-0000-0000BF010000}"/>
    <cellStyle name="Millares 6" xfId="123" xr:uid="{00000000-0005-0000-0000-0000C0010000}"/>
    <cellStyle name="Millares 6 2" xfId="119" xr:uid="{00000000-0005-0000-0000-0000C1010000}"/>
    <cellStyle name="Millares 6 2 2" xfId="152" xr:uid="{00000000-0005-0000-0000-0000C2010000}"/>
    <cellStyle name="Millares 6 2 2 2" xfId="190" xr:uid="{00000000-0005-0000-0000-0000C3010000}"/>
    <cellStyle name="Millares 6 2 2 2 2" xfId="329" xr:uid="{00000000-0005-0000-0000-0000C4010000}"/>
    <cellStyle name="Millares 6 2 2 2 2 2" xfId="615" xr:uid="{00000000-0005-0000-0000-0000C5010000}"/>
    <cellStyle name="Millares 6 2 2 2 3" xfId="497" xr:uid="{00000000-0005-0000-0000-0000C6010000}"/>
    <cellStyle name="Millares 6 2 2 3" xfId="292" xr:uid="{00000000-0005-0000-0000-0000C7010000}"/>
    <cellStyle name="Millares 6 2 2 3 2" xfId="578" xr:uid="{00000000-0005-0000-0000-0000C8010000}"/>
    <cellStyle name="Millares 6 2 2 4" xfId="460" xr:uid="{00000000-0005-0000-0000-0000C9010000}"/>
    <cellStyle name="Millares 6 2 3" xfId="172" xr:uid="{00000000-0005-0000-0000-0000CA010000}"/>
    <cellStyle name="Millares 6 2 3 2" xfId="311" xr:uid="{00000000-0005-0000-0000-0000CB010000}"/>
    <cellStyle name="Millares 6 2 3 2 2" xfId="597" xr:uid="{00000000-0005-0000-0000-0000CC010000}"/>
    <cellStyle name="Millares 6 2 3 3" xfId="479" xr:uid="{00000000-0005-0000-0000-0000CD010000}"/>
    <cellStyle name="Millares 6 2 4" xfId="231" xr:uid="{00000000-0005-0000-0000-0000CE010000}"/>
    <cellStyle name="Millares 6 2 4 2" xfId="352" xr:uid="{00000000-0005-0000-0000-0000CF010000}"/>
    <cellStyle name="Millares 6 2 4 2 2" xfId="638" xr:uid="{00000000-0005-0000-0000-0000D0010000}"/>
    <cellStyle name="Millares 6 2 4 3" xfId="522" xr:uid="{00000000-0005-0000-0000-0000D1010000}"/>
    <cellStyle name="Millares 6 2 5" xfId="242" xr:uid="{00000000-0005-0000-0000-0000D2010000}"/>
    <cellStyle name="Millares 6 2 5 2" xfId="363" xr:uid="{00000000-0005-0000-0000-0000D3010000}"/>
    <cellStyle name="Millares 6 2 5 2 2" xfId="649" xr:uid="{00000000-0005-0000-0000-0000D4010000}"/>
    <cellStyle name="Millares 6 2 5 3" xfId="533" xr:uid="{00000000-0005-0000-0000-0000D5010000}"/>
    <cellStyle name="Millares 6 2 6" xfId="266" xr:uid="{00000000-0005-0000-0000-0000D6010000}"/>
    <cellStyle name="Millares 6 2 6 2" xfId="382" xr:uid="{00000000-0005-0000-0000-0000D7010000}"/>
    <cellStyle name="Millares 6 2 6 2 2" xfId="668" xr:uid="{00000000-0005-0000-0000-0000D8010000}"/>
    <cellStyle name="Millares 6 2 6 3" xfId="552" xr:uid="{00000000-0005-0000-0000-0000D9010000}"/>
    <cellStyle name="Millares 6 2 7" xfId="275" xr:uid="{00000000-0005-0000-0000-0000DA010000}"/>
    <cellStyle name="Millares 6 2 7 2" xfId="561" xr:uid="{00000000-0005-0000-0000-0000DB010000}"/>
    <cellStyle name="Millares 6 2 8" xfId="438" xr:uid="{00000000-0005-0000-0000-0000DC010000}"/>
    <cellStyle name="Millares 6 3" xfId="154" xr:uid="{00000000-0005-0000-0000-0000DD010000}"/>
    <cellStyle name="Millares 6 3 2" xfId="192" xr:uid="{00000000-0005-0000-0000-0000DE010000}"/>
    <cellStyle name="Millares 6 3 2 2" xfId="331" xr:uid="{00000000-0005-0000-0000-0000DF010000}"/>
    <cellStyle name="Millares 6 3 2 2 2" xfId="617" xr:uid="{00000000-0005-0000-0000-0000E0010000}"/>
    <cellStyle name="Millares 6 3 2 3" xfId="499" xr:uid="{00000000-0005-0000-0000-0000E1010000}"/>
    <cellStyle name="Millares 6 3 3" xfId="294" xr:uid="{00000000-0005-0000-0000-0000E2010000}"/>
    <cellStyle name="Millares 6 3 3 2" xfId="580" xr:uid="{00000000-0005-0000-0000-0000E3010000}"/>
    <cellStyle name="Millares 6 3 4" xfId="462" xr:uid="{00000000-0005-0000-0000-0000E4010000}"/>
    <cellStyle name="Millares 6 4" xfId="174" xr:uid="{00000000-0005-0000-0000-0000E5010000}"/>
    <cellStyle name="Millares 6 4 2" xfId="313" xr:uid="{00000000-0005-0000-0000-0000E6010000}"/>
    <cellStyle name="Millares 6 4 2 2" xfId="599" xr:uid="{00000000-0005-0000-0000-0000E7010000}"/>
    <cellStyle name="Millares 6 4 3" xfId="481" xr:uid="{00000000-0005-0000-0000-0000E8010000}"/>
    <cellStyle name="Millares 6 5" xfId="233" xr:uid="{00000000-0005-0000-0000-0000E9010000}"/>
    <cellStyle name="Millares 6 5 2" xfId="354" xr:uid="{00000000-0005-0000-0000-0000EA010000}"/>
    <cellStyle name="Millares 6 5 2 2" xfId="640" xr:uid="{00000000-0005-0000-0000-0000EB010000}"/>
    <cellStyle name="Millares 6 5 3" xfId="524" xr:uid="{00000000-0005-0000-0000-0000EC010000}"/>
    <cellStyle name="Millares 6 6" xfId="244" xr:uid="{00000000-0005-0000-0000-0000ED010000}"/>
    <cellStyle name="Millares 6 6 2" xfId="365" xr:uid="{00000000-0005-0000-0000-0000EE010000}"/>
    <cellStyle name="Millares 6 6 2 2" xfId="651" xr:uid="{00000000-0005-0000-0000-0000EF010000}"/>
    <cellStyle name="Millares 6 6 3" xfId="535" xr:uid="{00000000-0005-0000-0000-0000F0010000}"/>
    <cellStyle name="Millares 6 7" xfId="268" xr:uid="{00000000-0005-0000-0000-0000F1010000}"/>
    <cellStyle name="Millares 6 7 2" xfId="384" xr:uid="{00000000-0005-0000-0000-0000F2010000}"/>
    <cellStyle name="Millares 6 7 2 2" xfId="670" xr:uid="{00000000-0005-0000-0000-0000F3010000}"/>
    <cellStyle name="Millares 6 7 3" xfId="554" xr:uid="{00000000-0005-0000-0000-0000F4010000}"/>
    <cellStyle name="Millares 6 8" xfId="277" xr:uid="{00000000-0005-0000-0000-0000F5010000}"/>
    <cellStyle name="Millares 6 8 2" xfId="563" xr:uid="{00000000-0005-0000-0000-0000F6010000}"/>
    <cellStyle name="Millares 6 9" xfId="441" xr:uid="{00000000-0005-0000-0000-0000F7010000}"/>
    <cellStyle name="Millares 654 2 2" xfId="86" xr:uid="{00000000-0005-0000-0000-0000F8010000}"/>
    <cellStyle name="Millares 656" xfId="96" xr:uid="{00000000-0005-0000-0000-0000F9010000}"/>
    <cellStyle name="Millares 656 2" xfId="150" xr:uid="{00000000-0005-0000-0000-0000FA010000}"/>
    <cellStyle name="Millares 656 2 2" xfId="188" xr:uid="{00000000-0005-0000-0000-0000FB010000}"/>
    <cellStyle name="Millares 656 2 2 2" xfId="327" xr:uid="{00000000-0005-0000-0000-0000FC010000}"/>
    <cellStyle name="Millares 656 2 2 2 2" xfId="613" xr:uid="{00000000-0005-0000-0000-0000FD010000}"/>
    <cellStyle name="Millares 656 2 2 3" xfId="495" xr:uid="{00000000-0005-0000-0000-0000FE010000}"/>
    <cellStyle name="Millares 656 2 3" xfId="290" xr:uid="{00000000-0005-0000-0000-0000FF010000}"/>
    <cellStyle name="Millares 656 2 3 2" xfId="576" xr:uid="{00000000-0005-0000-0000-000000020000}"/>
    <cellStyle name="Millares 656 2 4" xfId="458" xr:uid="{00000000-0005-0000-0000-000001020000}"/>
    <cellStyle name="Millares 656 3" xfId="170" xr:uid="{00000000-0005-0000-0000-000002020000}"/>
    <cellStyle name="Millares 656 3 2" xfId="309" xr:uid="{00000000-0005-0000-0000-000003020000}"/>
    <cellStyle name="Millares 656 3 2 2" xfId="595" xr:uid="{00000000-0005-0000-0000-000004020000}"/>
    <cellStyle name="Millares 656 3 3" xfId="477" xr:uid="{00000000-0005-0000-0000-000005020000}"/>
    <cellStyle name="Millares 656 4" xfId="229" xr:uid="{00000000-0005-0000-0000-000006020000}"/>
    <cellStyle name="Millares 656 4 2" xfId="350" xr:uid="{00000000-0005-0000-0000-000007020000}"/>
    <cellStyle name="Millares 656 4 2 2" xfId="636" xr:uid="{00000000-0005-0000-0000-000008020000}"/>
    <cellStyle name="Millares 656 4 3" xfId="520" xr:uid="{00000000-0005-0000-0000-000009020000}"/>
    <cellStyle name="Millares 656 5" xfId="264" xr:uid="{00000000-0005-0000-0000-00000A020000}"/>
    <cellStyle name="Millares 656 5 2" xfId="380" xr:uid="{00000000-0005-0000-0000-00000B020000}"/>
    <cellStyle name="Millares 656 5 2 2" xfId="666" xr:uid="{00000000-0005-0000-0000-00000C020000}"/>
    <cellStyle name="Millares 656 5 3" xfId="550" xr:uid="{00000000-0005-0000-0000-00000D020000}"/>
    <cellStyle name="Millares 656 6" xfId="109" xr:uid="{00000000-0005-0000-0000-00000E020000}"/>
    <cellStyle name="Millares 656 6 2" xfId="433" xr:uid="{00000000-0005-0000-0000-00000F020000}"/>
    <cellStyle name="Millares 656 7" xfId="421" xr:uid="{00000000-0005-0000-0000-000010020000}"/>
    <cellStyle name="Millares 657" xfId="89" xr:uid="{00000000-0005-0000-0000-000011020000}"/>
    <cellStyle name="Millares 657 2" xfId="147" xr:uid="{00000000-0005-0000-0000-000012020000}"/>
    <cellStyle name="Millares 657 2 2" xfId="185" xr:uid="{00000000-0005-0000-0000-000013020000}"/>
    <cellStyle name="Millares 657 2 2 2" xfId="324" xr:uid="{00000000-0005-0000-0000-000014020000}"/>
    <cellStyle name="Millares 657 2 2 2 2" xfId="610" xr:uid="{00000000-0005-0000-0000-000015020000}"/>
    <cellStyle name="Millares 657 2 2 3" xfId="492" xr:uid="{00000000-0005-0000-0000-000016020000}"/>
    <cellStyle name="Millares 657 2 3" xfId="287" xr:uid="{00000000-0005-0000-0000-000017020000}"/>
    <cellStyle name="Millares 657 2 3 2" xfId="573" xr:uid="{00000000-0005-0000-0000-000018020000}"/>
    <cellStyle name="Millares 657 2 4" xfId="455" xr:uid="{00000000-0005-0000-0000-000019020000}"/>
    <cellStyle name="Millares 657 3" xfId="167" xr:uid="{00000000-0005-0000-0000-00001A020000}"/>
    <cellStyle name="Millares 657 3 2" xfId="306" xr:uid="{00000000-0005-0000-0000-00001B020000}"/>
    <cellStyle name="Millares 657 3 2 2" xfId="592" xr:uid="{00000000-0005-0000-0000-00001C020000}"/>
    <cellStyle name="Millares 657 3 3" xfId="474" xr:uid="{00000000-0005-0000-0000-00001D020000}"/>
    <cellStyle name="Millares 657 4" xfId="226" xr:uid="{00000000-0005-0000-0000-00001E020000}"/>
    <cellStyle name="Millares 657 4 2" xfId="347" xr:uid="{00000000-0005-0000-0000-00001F020000}"/>
    <cellStyle name="Millares 657 4 2 2" xfId="633" xr:uid="{00000000-0005-0000-0000-000020020000}"/>
    <cellStyle name="Millares 657 4 3" xfId="517" xr:uid="{00000000-0005-0000-0000-000021020000}"/>
    <cellStyle name="Millares 657 5" xfId="261" xr:uid="{00000000-0005-0000-0000-000022020000}"/>
    <cellStyle name="Millares 657 5 2" xfId="377" xr:uid="{00000000-0005-0000-0000-000023020000}"/>
    <cellStyle name="Millares 657 5 2 2" xfId="663" xr:uid="{00000000-0005-0000-0000-000024020000}"/>
    <cellStyle name="Millares 657 5 3" xfId="547" xr:uid="{00000000-0005-0000-0000-000025020000}"/>
    <cellStyle name="Millares 657 6" xfId="106" xr:uid="{00000000-0005-0000-0000-000026020000}"/>
    <cellStyle name="Millares 657 6 2" xfId="430" xr:uid="{00000000-0005-0000-0000-000027020000}"/>
    <cellStyle name="Millares 657 7" xfId="418" xr:uid="{00000000-0005-0000-0000-000028020000}"/>
    <cellStyle name="Millares 7" xfId="118" xr:uid="{00000000-0005-0000-0000-000029020000}"/>
    <cellStyle name="Millares 7 3" xfId="214" xr:uid="{00000000-0005-0000-0000-00002A020000}"/>
    <cellStyle name="Millares 7 4" xfId="197" xr:uid="{00000000-0005-0000-0000-00002B020000}"/>
    <cellStyle name="Millares 7 4 2" xfId="209" xr:uid="{00000000-0005-0000-0000-00002C020000}"/>
    <cellStyle name="Millares 7 4 3" xfId="335" xr:uid="{00000000-0005-0000-0000-00002D020000}"/>
    <cellStyle name="Millares 7 4 3 2" xfId="621" xr:uid="{00000000-0005-0000-0000-00002E020000}"/>
    <cellStyle name="Millares 7 4 4" xfId="503" xr:uid="{00000000-0005-0000-0000-00002F020000}"/>
    <cellStyle name="Millares 8" xfId="133" xr:uid="{00000000-0005-0000-0000-000030020000}"/>
    <cellStyle name="Millares 9" xfId="134" xr:uid="{00000000-0005-0000-0000-000031020000}"/>
    <cellStyle name="Normal" xfId="0" builtinId="0"/>
    <cellStyle name="Normal 10" xfId="400" xr:uid="{00000000-0005-0000-0000-000033020000}"/>
    <cellStyle name="Normal 10 10 2 2 2" xfId="84" xr:uid="{00000000-0005-0000-0000-000034020000}"/>
    <cellStyle name="Normal 1016" xfId="22" xr:uid="{00000000-0005-0000-0000-000035020000}"/>
    <cellStyle name="Normal 1018" xfId="52" xr:uid="{00000000-0005-0000-0000-000036020000}"/>
    <cellStyle name="Normal 1022" xfId="76" xr:uid="{00000000-0005-0000-0000-000037020000}"/>
    <cellStyle name="Normal 1024" xfId="29" xr:uid="{00000000-0005-0000-0000-000038020000}"/>
    <cellStyle name="Normal 1025" xfId="79" xr:uid="{00000000-0005-0000-0000-000039020000}"/>
    <cellStyle name="Normal 1026" xfId="78" xr:uid="{00000000-0005-0000-0000-00003A020000}"/>
    <cellStyle name="Normal 1027" xfId="80" xr:uid="{00000000-0005-0000-0000-00003B020000}"/>
    <cellStyle name="Normal 105" xfId="90" xr:uid="{00000000-0005-0000-0000-00003C020000}"/>
    <cellStyle name="Normal 107" xfId="94" xr:uid="{00000000-0005-0000-0000-00003D020000}"/>
    <cellStyle name="Normal 109" xfId="95" xr:uid="{00000000-0005-0000-0000-00003E020000}"/>
    <cellStyle name="Normal 12" xfId="196" xr:uid="{00000000-0005-0000-0000-00003F020000}"/>
    <cellStyle name="Normal 12 10" xfId="16" xr:uid="{00000000-0005-0000-0000-000040020000}"/>
    <cellStyle name="Normal 12 2 10" xfId="12" xr:uid="{00000000-0005-0000-0000-000041020000}"/>
    <cellStyle name="Normal 12 2 2 4" xfId="20" xr:uid="{00000000-0005-0000-0000-000042020000}"/>
    <cellStyle name="Normal 125" xfId="14" xr:uid="{00000000-0005-0000-0000-000043020000}"/>
    <cellStyle name="Normal 126" xfId="82" xr:uid="{00000000-0005-0000-0000-000044020000}"/>
    <cellStyle name="Normal 14" xfId="247" xr:uid="{00000000-0005-0000-0000-000045020000}"/>
    <cellStyle name="Normal 15 20" xfId="401" xr:uid="{00000000-0005-0000-0000-000046020000}"/>
    <cellStyle name="Normal 17 2" xfId="4" xr:uid="{00000000-0005-0000-0000-000047020000}"/>
    <cellStyle name="Normal 199 2 2" xfId="87" xr:uid="{00000000-0005-0000-0000-000048020000}"/>
    <cellStyle name="Normal 2" xfId="5" xr:uid="{00000000-0005-0000-0000-000049020000}"/>
    <cellStyle name="Normal 2 10" xfId="403" xr:uid="{00000000-0005-0000-0000-00004A020000}"/>
    <cellStyle name="Normal 2 10 2 2 2" xfId="91" xr:uid="{00000000-0005-0000-0000-00004B020000}"/>
    <cellStyle name="Normal 2 13" xfId="404" xr:uid="{00000000-0005-0000-0000-00004C020000}"/>
    <cellStyle name="Normal 2 14 2" xfId="110" xr:uid="{00000000-0005-0000-0000-00004D020000}"/>
    <cellStyle name="Normal 2 2" xfId="112" xr:uid="{00000000-0005-0000-0000-00004E020000}"/>
    <cellStyle name="Normal 2 2 2" xfId="405" xr:uid="{00000000-0005-0000-0000-00004F020000}"/>
    <cellStyle name="Normal 2 2 2 3" xfId="13" xr:uid="{00000000-0005-0000-0000-000050020000}"/>
    <cellStyle name="Normal 2 2 3" xfId="435" xr:uid="{00000000-0005-0000-0000-000051020000}"/>
    <cellStyle name="Normal 2 3" xfId="204" xr:uid="{00000000-0005-0000-0000-000052020000}"/>
    <cellStyle name="Normal 2 3 2" xfId="506" xr:uid="{00000000-0005-0000-0000-000053020000}"/>
    <cellStyle name="Normal 2 3 3" xfId="402" xr:uid="{00000000-0005-0000-0000-000054020000}"/>
    <cellStyle name="Normal 2 4" xfId="11" xr:uid="{00000000-0005-0000-0000-000055020000}"/>
    <cellStyle name="Normal 26" xfId="129" xr:uid="{00000000-0005-0000-0000-000056020000}"/>
    <cellStyle name="Normal 3" xfId="113" xr:uid="{00000000-0005-0000-0000-000057020000}"/>
    <cellStyle name="Normal 3 4" xfId="201" xr:uid="{00000000-0005-0000-0000-000058020000}"/>
    <cellStyle name="Normal 4" xfId="115" xr:uid="{00000000-0005-0000-0000-000059020000}"/>
    <cellStyle name="Normal 4 2" xfId="205" xr:uid="{00000000-0005-0000-0000-00005A020000}"/>
    <cellStyle name="Normal 41" xfId="213" xr:uid="{00000000-0005-0000-0000-00005B020000}"/>
    <cellStyle name="Normal 45" xfId="206" xr:uid="{00000000-0005-0000-0000-00005C020000}"/>
    <cellStyle name="Normal 5" xfId="116" xr:uid="{00000000-0005-0000-0000-00005D020000}"/>
    <cellStyle name="Normal 6" xfId="6" xr:uid="{00000000-0005-0000-0000-00005E020000}"/>
    <cellStyle name="Normal 6 2" xfId="125" xr:uid="{00000000-0005-0000-0000-00005F020000}"/>
    <cellStyle name="Normal 601" xfId="71" xr:uid="{00000000-0005-0000-0000-000060020000}"/>
    <cellStyle name="Normal 605" xfId="27" xr:uid="{00000000-0005-0000-0000-000061020000}"/>
    <cellStyle name="Normal 606" xfId="26" xr:uid="{00000000-0005-0000-0000-000062020000}"/>
    <cellStyle name="Normal 636" xfId="24" xr:uid="{00000000-0005-0000-0000-000063020000}"/>
    <cellStyle name="Normal 640" xfId="25" xr:uid="{00000000-0005-0000-0000-000064020000}"/>
    <cellStyle name="Normal 643" xfId="28" xr:uid="{00000000-0005-0000-0000-000065020000}"/>
    <cellStyle name="Normal 646" xfId="30" xr:uid="{00000000-0005-0000-0000-000066020000}"/>
    <cellStyle name="Normal 647" xfId="31" xr:uid="{00000000-0005-0000-0000-000067020000}"/>
    <cellStyle name="Normal 649" xfId="32" xr:uid="{00000000-0005-0000-0000-000068020000}"/>
    <cellStyle name="Normal 650" xfId="33" xr:uid="{00000000-0005-0000-0000-000069020000}"/>
    <cellStyle name="Normal 651" xfId="34" xr:uid="{00000000-0005-0000-0000-00006A020000}"/>
    <cellStyle name="Normal 652" xfId="35" xr:uid="{00000000-0005-0000-0000-00006B020000}"/>
    <cellStyle name="Normal 653" xfId="36" xr:uid="{00000000-0005-0000-0000-00006C020000}"/>
    <cellStyle name="Normal 654" xfId="37" xr:uid="{00000000-0005-0000-0000-00006D020000}"/>
    <cellStyle name="Normal 655" xfId="38" xr:uid="{00000000-0005-0000-0000-00006E020000}"/>
    <cellStyle name="Normal 656" xfId="39" xr:uid="{00000000-0005-0000-0000-00006F020000}"/>
    <cellStyle name="Normal 657" xfId="40" xr:uid="{00000000-0005-0000-0000-000070020000}"/>
    <cellStyle name="Normal 658" xfId="42" xr:uid="{00000000-0005-0000-0000-000071020000}"/>
    <cellStyle name="Normal 659" xfId="43" xr:uid="{00000000-0005-0000-0000-000072020000}"/>
    <cellStyle name="Normal 660" xfId="45" xr:uid="{00000000-0005-0000-0000-000073020000}"/>
    <cellStyle name="Normal 662" xfId="46" xr:uid="{00000000-0005-0000-0000-000074020000}"/>
    <cellStyle name="Normal 663" xfId="47" xr:uid="{00000000-0005-0000-0000-000075020000}"/>
    <cellStyle name="Normal 664" xfId="48" xr:uid="{00000000-0005-0000-0000-000076020000}"/>
    <cellStyle name="Normal 665" xfId="49" xr:uid="{00000000-0005-0000-0000-000077020000}"/>
    <cellStyle name="Normal 667" xfId="50" xr:uid="{00000000-0005-0000-0000-000078020000}"/>
    <cellStyle name="Normal 673" xfId="53" xr:uid="{00000000-0005-0000-0000-000079020000}"/>
    <cellStyle name="Normal 674" xfId="54" xr:uid="{00000000-0005-0000-0000-00007A020000}"/>
    <cellStyle name="Normal 675" xfId="55" xr:uid="{00000000-0005-0000-0000-00007B020000}"/>
    <cellStyle name="Normal 676" xfId="56" xr:uid="{00000000-0005-0000-0000-00007C020000}"/>
    <cellStyle name="Normal 677" xfId="60" xr:uid="{00000000-0005-0000-0000-00007D020000}"/>
    <cellStyle name="Normal 678" xfId="61" xr:uid="{00000000-0005-0000-0000-00007E020000}"/>
    <cellStyle name="Normal 679" xfId="62" xr:uid="{00000000-0005-0000-0000-00007F020000}"/>
    <cellStyle name="Normal 684" xfId="67" xr:uid="{00000000-0005-0000-0000-000080020000}"/>
    <cellStyle name="Normal 7" xfId="7" xr:uid="{00000000-0005-0000-0000-000081020000}"/>
    <cellStyle name="Normal 7 2" xfId="155" xr:uid="{00000000-0005-0000-0000-000082020000}"/>
    <cellStyle name="Normal 7 3" xfId="128" xr:uid="{00000000-0005-0000-0000-000083020000}"/>
    <cellStyle name="Normal 709" xfId="406" xr:uid="{00000000-0005-0000-0000-000084020000}"/>
    <cellStyle name="Normal 713" xfId="57" xr:uid="{00000000-0005-0000-0000-000085020000}"/>
    <cellStyle name="Normal 714" xfId="58" xr:uid="{00000000-0005-0000-0000-000086020000}"/>
    <cellStyle name="Normal 715" xfId="59" xr:uid="{00000000-0005-0000-0000-000087020000}"/>
    <cellStyle name="Normal 744" xfId="77" xr:uid="{00000000-0005-0000-0000-000088020000}"/>
    <cellStyle name="Normal 8" xfId="137" xr:uid="{00000000-0005-0000-0000-000089020000}"/>
    <cellStyle name="Normal 802" xfId="83" xr:uid="{00000000-0005-0000-0000-00008A020000}"/>
    <cellStyle name="Normal 9" xfId="8" xr:uid="{00000000-0005-0000-0000-00008B020000}"/>
    <cellStyle name="Normal 944" xfId="21" xr:uid="{00000000-0005-0000-0000-00008C020000}"/>
    <cellStyle name="Normal 947" xfId="23" xr:uid="{00000000-0005-0000-0000-00008D020000}"/>
    <cellStyle name="Normal 952" xfId="51" xr:uid="{00000000-0005-0000-0000-00008E020000}"/>
    <cellStyle name="Normal 957" xfId="63" xr:uid="{00000000-0005-0000-0000-00008F020000}"/>
    <cellStyle name="Normal 958" xfId="64" xr:uid="{00000000-0005-0000-0000-000090020000}"/>
    <cellStyle name="Normal 959" xfId="65" xr:uid="{00000000-0005-0000-0000-000091020000}"/>
    <cellStyle name="Normal 960" xfId="66" xr:uid="{00000000-0005-0000-0000-000092020000}"/>
    <cellStyle name="Normal 961" xfId="68" xr:uid="{00000000-0005-0000-0000-000093020000}"/>
    <cellStyle name="Normal 962" xfId="69" xr:uid="{00000000-0005-0000-0000-000094020000}"/>
    <cellStyle name="Normal 963" xfId="70" xr:uid="{00000000-0005-0000-0000-000095020000}"/>
    <cellStyle name="Normal 964" xfId="72" xr:uid="{00000000-0005-0000-0000-000096020000}"/>
    <cellStyle name="Normal 965" xfId="73" xr:uid="{00000000-0005-0000-0000-000097020000}"/>
    <cellStyle name="Normal 966" xfId="74" xr:uid="{00000000-0005-0000-0000-000098020000}"/>
    <cellStyle name="Normal 967" xfId="75" xr:uid="{00000000-0005-0000-0000-000099020000}"/>
    <cellStyle name="Normal 971" xfId="44" xr:uid="{00000000-0005-0000-0000-00009A020000}"/>
    <cellStyle name="Normal 986" xfId="41" xr:uid="{00000000-0005-0000-0000-00009B020000}"/>
    <cellStyle name="Porcentaje" xfId="9" builtinId="5"/>
    <cellStyle name="Porcentaje 2" xfId="124" xr:uid="{00000000-0005-0000-0000-00009D020000}"/>
    <cellStyle name="Porcentaje 2 2" xfId="442" xr:uid="{00000000-0005-0000-0000-00009E020000}"/>
    <cellStyle name="Porcentaje 2 3" xfId="408" xr:uid="{00000000-0005-0000-0000-00009F020000}"/>
    <cellStyle name="Porcentaje 3" xfId="407" xr:uid="{00000000-0005-0000-0000-0000A0020000}"/>
    <cellStyle name="Porcentaje 4" xfId="207" xr:uid="{00000000-0005-0000-0000-0000A1020000}"/>
    <cellStyle name="TableStyleLight1" xfId="131" xr:uid="{00000000-0005-0000-0000-0000A2020000}"/>
  </cellStyles>
  <dxfs count="0"/>
  <tableStyles count="1" defaultTableStyle="TableStyleMedium2" defaultPivotStyle="PivotStyleLight16">
    <tableStyle name="Invisible" pivot="0" table="0" count="0" xr9:uid="{00000000-0011-0000-FFFF-FFFF00000000}"/>
  </tableStyles>
  <colors>
    <mruColors>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microsoft.com/office/2017/10/relationships/person" Target="persons/person.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1.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9.emf"/><Relationship Id="rId4" Type="http://schemas.openxmlformats.org/officeDocument/2006/relationships/image" Target="../media/image10.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11.emf"/><Relationship Id="rId5" Type="http://schemas.openxmlformats.org/officeDocument/2006/relationships/image" Target="../media/image8.emf"/><Relationship Id="rId4" Type="http://schemas.openxmlformats.org/officeDocument/2006/relationships/image" Target="../media/image12.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9.emf"/><Relationship Id="rId1" Type="http://schemas.openxmlformats.org/officeDocument/2006/relationships/image" Target="../media/image11.emf"/><Relationship Id="rId5" Type="http://schemas.openxmlformats.org/officeDocument/2006/relationships/image" Target="../media/image14.emf"/><Relationship Id="rId4" Type="http://schemas.openxmlformats.org/officeDocument/2006/relationships/image" Target="../media/image13.emf"/></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72.22.51.15\fmvv\InterEmpresas\Documentos%20Interempresas\UENO%20CASA%20DE%20BOLSA\CONTABILIDAD\SIV\2024\12\Flujo%20UENO%20CBSA%20CNV%20Diciembre%202024%20VF.xlsx" TargetMode="External"/><Relationship Id="rId1" Type="http://schemas.openxmlformats.org/officeDocument/2006/relationships/externalLinkPath" Target="/InterEmpresas/Documentos%20Interempresas/UENO%20CASA%20DE%20BOLSA/CONTABILIDAD/SIV/2024/12/Flujo%20UENO%20CBSA%20CNV%20Diciembre%202024%20VF.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172.22.51.15\fmvv\InterEmpresas\Documentos%20Interempresas\UENO%20AFPISA\UENO%20AFPISA\SIV\12\Papeles%20de%20trabajo\EEFF-8313-80127778-20241231%20-Afpi%20(1)%20(1).xlsx" TargetMode="External"/><Relationship Id="rId1" Type="http://schemas.openxmlformats.org/officeDocument/2006/relationships/externalLinkPath" Target="/InterEmpresas/Documentos%20Interempresas/UENO%20AFPISA/UENO%20AFPISA/SIV/12/Papeles%20de%20trabajo/EEFF-8313-80127778-20241231%20-Afpi%20(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E 2023"/>
      <sheetName val="PAPEL FE 2023"/>
      <sheetName val="Analitico 2024"/>
      <sheetName val="PAPEL FE 2024 Diciembre"/>
      <sheetName val="analitico "/>
      <sheetName val="FLUJO CNV"/>
      <sheetName val="FE 2023 (2)"/>
      <sheetName val="Intereses repo"/>
      <sheetName val="Balance 31.12"/>
      <sheetName val="Dif de cambio"/>
      <sheetName val="Hoja2"/>
      <sheetName val="Balance 2023"/>
      <sheetName val="Balance mayo 23"/>
      <sheetName val="Balance junio"/>
      <sheetName val="Balance 30.06"/>
      <sheetName val="Balance 30.09"/>
      <sheetName val="Balance 2022"/>
    </sheetNames>
    <sheetDataSet>
      <sheetData sheetId="0"/>
      <sheetData sheetId="1"/>
      <sheetData sheetId="2">
        <row r="3">
          <cell r="R3">
            <v>2266205565</v>
          </cell>
        </row>
      </sheetData>
      <sheetData sheetId="3">
        <row r="6">
          <cell r="B6">
            <v>2266205565</v>
          </cell>
          <cell r="E6">
            <v>3458826472</v>
          </cell>
        </row>
        <row r="94">
          <cell r="G94">
            <v>8327831115</v>
          </cell>
          <cell r="H94">
            <v>-731183326</v>
          </cell>
          <cell r="I94">
            <v>-642840911</v>
          </cell>
          <cell r="K94">
            <v>-1305257263</v>
          </cell>
          <cell r="L94">
            <v>-5129447995</v>
          </cell>
          <cell r="M94">
            <v>0</v>
          </cell>
          <cell r="N94">
            <v>-5939540861</v>
          </cell>
          <cell r="O94">
            <v>4652203775</v>
          </cell>
          <cell r="P94">
            <v>0</v>
          </cell>
          <cell r="R94">
            <v>280609</v>
          </cell>
          <cell r="T94">
            <v>-424666050</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2-Analitico 2023"/>
      <sheetName val="CA EF"/>
      <sheetName val="Capital"/>
      <sheetName val="09-Analitico 2024  "/>
      <sheetName val="09-Analitico USD"/>
      <sheetName val="Clasificación"/>
      <sheetName val="Balance General "/>
      <sheetName val="Estado de Resultados "/>
      <sheetName val="Estado de Flujo de Efectivo"/>
      <sheetName val="Estado de Evolución del PN"/>
      <sheetName val="Notas a los Estados Financier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7">
          <cell r="E17">
            <v>7999455</v>
          </cell>
        </row>
        <row r="18">
          <cell r="E18">
            <v>-2585835780</v>
          </cell>
        </row>
      </sheetData>
      <sheetData sheetId="9" refreshError="1"/>
      <sheetData sheetId="1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8BFF8-5C51-4611-ACE0-83C7F49CAEE9}">
  <dimension ref="A1:K249"/>
  <sheetViews>
    <sheetView showGridLines="0" workbookViewId="0">
      <selection activeCell="E10" sqref="E10"/>
    </sheetView>
  </sheetViews>
  <sheetFormatPr baseColWidth="10" defaultRowHeight="13.2" outlineLevelCol="1"/>
  <cols>
    <col min="1" max="1" width="21.33203125" style="259" customWidth="1" outlineLevel="1"/>
    <col min="2" max="2" width="14.44140625" style="259" customWidth="1"/>
    <col min="3" max="3" width="34.88671875" style="259" customWidth="1"/>
    <col min="4" max="4" width="14.44140625" style="259" customWidth="1"/>
    <col min="5" max="5" width="44.44140625" style="259" customWidth="1"/>
    <col min="6" max="6" width="24" style="259" customWidth="1"/>
    <col min="7" max="7" width="9.109375" style="259" customWidth="1"/>
    <col min="8" max="8" width="21.33203125" style="259" customWidth="1" outlineLevel="1"/>
    <col min="9" max="9" width="16.109375" style="259" customWidth="1" outlineLevel="1"/>
    <col min="10" max="10" width="7.88671875" style="259" customWidth="1" outlineLevel="1"/>
    <col min="11" max="11" width="11.6640625" style="259" customWidth="1"/>
    <col min="12" max="257" width="9.109375" style="259" customWidth="1"/>
    <col min="258" max="258" width="14.44140625" style="259" customWidth="1"/>
    <col min="259" max="259" width="44.44140625" style="259" customWidth="1"/>
    <col min="260" max="260" width="14.44140625" style="259" customWidth="1"/>
    <col min="261" max="261" width="44.44140625" style="259" customWidth="1"/>
    <col min="262" max="262" width="24" style="259" customWidth="1"/>
    <col min="263" max="513" width="9.109375" style="259" customWidth="1"/>
    <col min="514" max="514" width="14.44140625" style="259" customWidth="1"/>
    <col min="515" max="515" width="44.44140625" style="259" customWidth="1"/>
    <col min="516" max="516" width="14.44140625" style="259" customWidth="1"/>
    <col min="517" max="517" width="44.44140625" style="259" customWidth="1"/>
    <col min="518" max="518" width="24" style="259" customWidth="1"/>
    <col min="519" max="769" width="9.109375" style="259" customWidth="1"/>
    <col min="770" max="770" width="14.44140625" style="259" customWidth="1"/>
    <col min="771" max="771" width="44.44140625" style="259" customWidth="1"/>
    <col min="772" max="772" width="14.44140625" style="259" customWidth="1"/>
    <col min="773" max="773" width="44.44140625" style="259" customWidth="1"/>
    <col min="774" max="774" width="24" style="259" customWidth="1"/>
    <col min="775" max="1025" width="9.109375" style="259" customWidth="1"/>
    <col min="1026" max="1026" width="14.44140625" style="259" customWidth="1"/>
    <col min="1027" max="1027" width="44.44140625" style="259" customWidth="1"/>
    <col min="1028" max="1028" width="14.44140625" style="259" customWidth="1"/>
    <col min="1029" max="1029" width="44.44140625" style="259" customWidth="1"/>
    <col min="1030" max="1030" width="24" style="259" customWidth="1"/>
    <col min="1031" max="1281" width="9.109375" style="259" customWidth="1"/>
    <col min="1282" max="1282" width="14.44140625" style="259" customWidth="1"/>
    <col min="1283" max="1283" width="44.44140625" style="259" customWidth="1"/>
    <col min="1284" max="1284" width="14.44140625" style="259" customWidth="1"/>
    <col min="1285" max="1285" width="44.44140625" style="259" customWidth="1"/>
    <col min="1286" max="1286" width="24" style="259" customWidth="1"/>
    <col min="1287" max="1537" width="9.109375" style="259" customWidth="1"/>
    <col min="1538" max="1538" width="14.44140625" style="259" customWidth="1"/>
    <col min="1539" max="1539" width="44.44140625" style="259" customWidth="1"/>
    <col min="1540" max="1540" width="14.44140625" style="259" customWidth="1"/>
    <col min="1541" max="1541" width="44.44140625" style="259" customWidth="1"/>
    <col min="1542" max="1542" width="24" style="259" customWidth="1"/>
    <col min="1543" max="1793" width="9.109375" style="259" customWidth="1"/>
    <col min="1794" max="1794" width="14.44140625" style="259" customWidth="1"/>
    <col min="1795" max="1795" width="44.44140625" style="259" customWidth="1"/>
    <col min="1796" max="1796" width="14.44140625" style="259" customWidth="1"/>
    <col min="1797" max="1797" width="44.44140625" style="259" customWidth="1"/>
    <col min="1798" max="1798" width="24" style="259" customWidth="1"/>
    <col min="1799" max="2049" width="9.109375" style="259" customWidth="1"/>
    <col min="2050" max="2050" width="14.44140625" style="259" customWidth="1"/>
    <col min="2051" max="2051" width="44.44140625" style="259" customWidth="1"/>
    <col min="2052" max="2052" width="14.44140625" style="259" customWidth="1"/>
    <col min="2053" max="2053" width="44.44140625" style="259" customWidth="1"/>
    <col min="2054" max="2054" width="24" style="259" customWidth="1"/>
    <col min="2055" max="2305" width="9.109375" style="259" customWidth="1"/>
    <col min="2306" max="2306" width="14.44140625" style="259" customWidth="1"/>
    <col min="2307" max="2307" width="44.44140625" style="259" customWidth="1"/>
    <col min="2308" max="2308" width="14.44140625" style="259" customWidth="1"/>
    <col min="2309" max="2309" width="44.44140625" style="259" customWidth="1"/>
    <col min="2310" max="2310" width="24" style="259" customWidth="1"/>
    <col min="2311" max="2561" width="9.109375" style="259" customWidth="1"/>
    <col min="2562" max="2562" width="14.44140625" style="259" customWidth="1"/>
    <col min="2563" max="2563" width="44.44140625" style="259" customWidth="1"/>
    <col min="2564" max="2564" width="14.44140625" style="259" customWidth="1"/>
    <col min="2565" max="2565" width="44.44140625" style="259" customWidth="1"/>
    <col min="2566" max="2566" width="24" style="259" customWidth="1"/>
    <col min="2567" max="2817" width="9.109375" style="259" customWidth="1"/>
    <col min="2818" max="2818" width="14.44140625" style="259" customWidth="1"/>
    <col min="2819" max="2819" width="44.44140625" style="259" customWidth="1"/>
    <col min="2820" max="2820" width="14.44140625" style="259" customWidth="1"/>
    <col min="2821" max="2821" width="44.44140625" style="259" customWidth="1"/>
    <col min="2822" max="2822" width="24" style="259" customWidth="1"/>
    <col min="2823" max="3073" width="9.109375" style="259" customWidth="1"/>
    <col min="3074" max="3074" width="14.44140625" style="259" customWidth="1"/>
    <col min="3075" max="3075" width="44.44140625" style="259" customWidth="1"/>
    <col min="3076" max="3076" width="14.44140625" style="259" customWidth="1"/>
    <col min="3077" max="3077" width="44.44140625" style="259" customWidth="1"/>
    <col min="3078" max="3078" width="24" style="259" customWidth="1"/>
    <col min="3079" max="3329" width="9.109375" style="259" customWidth="1"/>
    <col min="3330" max="3330" width="14.44140625" style="259" customWidth="1"/>
    <col min="3331" max="3331" width="44.44140625" style="259" customWidth="1"/>
    <col min="3332" max="3332" width="14.44140625" style="259" customWidth="1"/>
    <col min="3333" max="3333" width="44.44140625" style="259" customWidth="1"/>
    <col min="3334" max="3334" width="24" style="259" customWidth="1"/>
    <col min="3335" max="3585" width="9.109375" style="259" customWidth="1"/>
    <col min="3586" max="3586" width="14.44140625" style="259" customWidth="1"/>
    <col min="3587" max="3587" width="44.44140625" style="259" customWidth="1"/>
    <col min="3588" max="3588" width="14.44140625" style="259" customWidth="1"/>
    <col min="3589" max="3589" width="44.44140625" style="259" customWidth="1"/>
    <col min="3590" max="3590" width="24" style="259" customWidth="1"/>
    <col min="3591" max="3841" width="9.109375" style="259" customWidth="1"/>
    <col min="3842" max="3842" width="14.44140625" style="259" customWidth="1"/>
    <col min="3843" max="3843" width="44.44140625" style="259" customWidth="1"/>
    <col min="3844" max="3844" width="14.44140625" style="259" customWidth="1"/>
    <col min="3845" max="3845" width="44.44140625" style="259" customWidth="1"/>
    <col min="3846" max="3846" width="24" style="259" customWidth="1"/>
    <col min="3847" max="4097" width="9.109375" style="259" customWidth="1"/>
    <col min="4098" max="4098" width="14.44140625" style="259" customWidth="1"/>
    <col min="4099" max="4099" width="44.44140625" style="259" customWidth="1"/>
    <col min="4100" max="4100" width="14.44140625" style="259" customWidth="1"/>
    <col min="4101" max="4101" width="44.44140625" style="259" customWidth="1"/>
    <col min="4102" max="4102" width="24" style="259" customWidth="1"/>
    <col min="4103" max="4353" width="9.109375" style="259" customWidth="1"/>
    <col min="4354" max="4354" width="14.44140625" style="259" customWidth="1"/>
    <col min="4355" max="4355" width="44.44140625" style="259" customWidth="1"/>
    <col min="4356" max="4356" width="14.44140625" style="259" customWidth="1"/>
    <col min="4357" max="4357" width="44.44140625" style="259" customWidth="1"/>
    <col min="4358" max="4358" width="24" style="259" customWidth="1"/>
    <col min="4359" max="4609" width="9.109375" style="259" customWidth="1"/>
    <col min="4610" max="4610" width="14.44140625" style="259" customWidth="1"/>
    <col min="4611" max="4611" width="44.44140625" style="259" customWidth="1"/>
    <col min="4612" max="4612" width="14.44140625" style="259" customWidth="1"/>
    <col min="4613" max="4613" width="44.44140625" style="259" customWidth="1"/>
    <col min="4614" max="4614" width="24" style="259" customWidth="1"/>
    <col min="4615" max="4865" width="9.109375" style="259" customWidth="1"/>
    <col min="4866" max="4866" width="14.44140625" style="259" customWidth="1"/>
    <col min="4867" max="4867" width="44.44140625" style="259" customWidth="1"/>
    <col min="4868" max="4868" width="14.44140625" style="259" customWidth="1"/>
    <col min="4869" max="4869" width="44.44140625" style="259" customWidth="1"/>
    <col min="4870" max="4870" width="24" style="259" customWidth="1"/>
    <col min="4871" max="5121" width="9.109375" style="259" customWidth="1"/>
    <col min="5122" max="5122" width="14.44140625" style="259" customWidth="1"/>
    <col min="5123" max="5123" width="44.44140625" style="259" customWidth="1"/>
    <col min="5124" max="5124" width="14.44140625" style="259" customWidth="1"/>
    <col min="5125" max="5125" width="44.44140625" style="259" customWidth="1"/>
    <col min="5126" max="5126" width="24" style="259" customWidth="1"/>
    <col min="5127" max="5377" width="9.109375" style="259" customWidth="1"/>
    <col min="5378" max="5378" width="14.44140625" style="259" customWidth="1"/>
    <col min="5379" max="5379" width="44.44140625" style="259" customWidth="1"/>
    <col min="5380" max="5380" width="14.44140625" style="259" customWidth="1"/>
    <col min="5381" max="5381" width="44.44140625" style="259" customWidth="1"/>
    <col min="5382" max="5382" width="24" style="259" customWidth="1"/>
    <col min="5383" max="5633" width="9.109375" style="259" customWidth="1"/>
    <col min="5634" max="5634" width="14.44140625" style="259" customWidth="1"/>
    <col min="5635" max="5635" width="44.44140625" style="259" customWidth="1"/>
    <col min="5636" max="5636" width="14.44140625" style="259" customWidth="1"/>
    <col min="5637" max="5637" width="44.44140625" style="259" customWidth="1"/>
    <col min="5638" max="5638" width="24" style="259" customWidth="1"/>
    <col min="5639" max="5889" width="9.109375" style="259" customWidth="1"/>
    <col min="5890" max="5890" width="14.44140625" style="259" customWidth="1"/>
    <col min="5891" max="5891" width="44.44140625" style="259" customWidth="1"/>
    <col min="5892" max="5892" width="14.44140625" style="259" customWidth="1"/>
    <col min="5893" max="5893" width="44.44140625" style="259" customWidth="1"/>
    <col min="5894" max="5894" width="24" style="259" customWidth="1"/>
    <col min="5895" max="6145" width="9.109375" style="259" customWidth="1"/>
    <col min="6146" max="6146" width="14.44140625" style="259" customWidth="1"/>
    <col min="6147" max="6147" width="44.44140625" style="259" customWidth="1"/>
    <col min="6148" max="6148" width="14.44140625" style="259" customWidth="1"/>
    <col min="6149" max="6149" width="44.44140625" style="259" customWidth="1"/>
    <col min="6150" max="6150" width="24" style="259" customWidth="1"/>
    <col min="6151" max="6401" width="9.109375" style="259" customWidth="1"/>
    <col min="6402" max="6402" width="14.44140625" style="259" customWidth="1"/>
    <col min="6403" max="6403" width="44.44140625" style="259" customWidth="1"/>
    <col min="6404" max="6404" width="14.44140625" style="259" customWidth="1"/>
    <col min="6405" max="6405" width="44.44140625" style="259" customWidth="1"/>
    <col min="6406" max="6406" width="24" style="259" customWidth="1"/>
    <col min="6407" max="6657" width="9.109375" style="259" customWidth="1"/>
    <col min="6658" max="6658" width="14.44140625" style="259" customWidth="1"/>
    <col min="6659" max="6659" width="44.44140625" style="259" customWidth="1"/>
    <col min="6660" max="6660" width="14.44140625" style="259" customWidth="1"/>
    <col min="6661" max="6661" width="44.44140625" style="259" customWidth="1"/>
    <col min="6662" max="6662" width="24" style="259" customWidth="1"/>
    <col min="6663" max="6913" width="9.109375" style="259" customWidth="1"/>
    <col min="6914" max="6914" width="14.44140625" style="259" customWidth="1"/>
    <col min="6915" max="6915" width="44.44140625" style="259" customWidth="1"/>
    <col min="6916" max="6916" width="14.44140625" style="259" customWidth="1"/>
    <col min="6917" max="6917" width="44.44140625" style="259" customWidth="1"/>
    <col min="6918" max="6918" width="24" style="259" customWidth="1"/>
    <col min="6919" max="7169" width="9.109375" style="259" customWidth="1"/>
    <col min="7170" max="7170" width="14.44140625" style="259" customWidth="1"/>
    <col min="7171" max="7171" width="44.44140625" style="259" customWidth="1"/>
    <col min="7172" max="7172" width="14.44140625" style="259" customWidth="1"/>
    <col min="7173" max="7173" width="44.44140625" style="259" customWidth="1"/>
    <col min="7174" max="7174" width="24" style="259" customWidth="1"/>
    <col min="7175" max="7425" width="9.109375" style="259" customWidth="1"/>
    <col min="7426" max="7426" width="14.44140625" style="259" customWidth="1"/>
    <col min="7427" max="7427" width="44.44140625" style="259" customWidth="1"/>
    <col min="7428" max="7428" width="14.44140625" style="259" customWidth="1"/>
    <col min="7429" max="7429" width="44.44140625" style="259" customWidth="1"/>
    <col min="7430" max="7430" width="24" style="259" customWidth="1"/>
    <col min="7431" max="7681" width="9.109375" style="259" customWidth="1"/>
    <col min="7682" max="7682" width="14.44140625" style="259" customWidth="1"/>
    <col min="7683" max="7683" width="44.44140625" style="259" customWidth="1"/>
    <col min="7684" max="7684" width="14.44140625" style="259" customWidth="1"/>
    <col min="7685" max="7685" width="44.44140625" style="259" customWidth="1"/>
    <col min="7686" max="7686" width="24" style="259" customWidth="1"/>
    <col min="7687" max="7937" width="9.109375" style="259" customWidth="1"/>
    <col min="7938" max="7938" width="14.44140625" style="259" customWidth="1"/>
    <col min="7939" max="7939" width="44.44140625" style="259" customWidth="1"/>
    <col min="7940" max="7940" width="14.44140625" style="259" customWidth="1"/>
    <col min="7941" max="7941" width="44.44140625" style="259" customWidth="1"/>
    <col min="7942" max="7942" width="24" style="259" customWidth="1"/>
    <col min="7943" max="8193" width="9.109375" style="259" customWidth="1"/>
    <col min="8194" max="8194" width="14.44140625" style="259" customWidth="1"/>
    <col min="8195" max="8195" width="44.44140625" style="259" customWidth="1"/>
    <col min="8196" max="8196" width="14.44140625" style="259" customWidth="1"/>
    <col min="8197" max="8197" width="44.44140625" style="259" customWidth="1"/>
    <col min="8198" max="8198" width="24" style="259" customWidth="1"/>
    <col min="8199" max="8449" width="9.109375" style="259" customWidth="1"/>
    <col min="8450" max="8450" width="14.44140625" style="259" customWidth="1"/>
    <col min="8451" max="8451" width="44.44140625" style="259" customWidth="1"/>
    <col min="8452" max="8452" width="14.44140625" style="259" customWidth="1"/>
    <col min="8453" max="8453" width="44.44140625" style="259" customWidth="1"/>
    <col min="8454" max="8454" width="24" style="259" customWidth="1"/>
    <col min="8455" max="8705" width="9.109375" style="259" customWidth="1"/>
    <col min="8706" max="8706" width="14.44140625" style="259" customWidth="1"/>
    <col min="8707" max="8707" width="44.44140625" style="259" customWidth="1"/>
    <col min="8708" max="8708" width="14.44140625" style="259" customWidth="1"/>
    <col min="8709" max="8709" width="44.44140625" style="259" customWidth="1"/>
    <col min="8710" max="8710" width="24" style="259" customWidth="1"/>
    <col min="8711" max="8961" width="9.109375" style="259" customWidth="1"/>
    <col min="8962" max="8962" width="14.44140625" style="259" customWidth="1"/>
    <col min="8963" max="8963" width="44.44140625" style="259" customWidth="1"/>
    <col min="8964" max="8964" width="14.44140625" style="259" customWidth="1"/>
    <col min="8965" max="8965" width="44.44140625" style="259" customWidth="1"/>
    <col min="8966" max="8966" width="24" style="259" customWidth="1"/>
    <col min="8967" max="9217" width="9.109375" style="259" customWidth="1"/>
    <col min="9218" max="9218" width="14.44140625" style="259" customWidth="1"/>
    <col min="9219" max="9219" width="44.44140625" style="259" customWidth="1"/>
    <col min="9220" max="9220" width="14.44140625" style="259" customWidth="1"/>
    <col min="9221" max="9221" width="44.44140625" style="259" customWidth="1"/>
    <col min="9222" max="9222" width="24" style="259" customWidth="1"/>
    <col min="9223" max="9473" width="9.109375" style="259" customWidth="1"/>
    <col min="9474" max="9474" width="14.44140625" style="259" customWidth="1"/>
    <col min="9475" max="9475" width="44.44140625" style="259" customWidth="1"/>
    <col min="9476" max="9476" width="14.44140625" style="259" customWidth="1"/>
    <col min="9477" max="9477" width="44.44140625" style="259" customWidth="1"/>
    <col min="9478" max="9478" width="24" style="259" customWidth="1"/>
    <col min="9479" max="9729" width="9.109375" style="259" customWidth="1"/>
    <col min="9730" max="9730" width="14.44140625" style="259" customWidth="1"/>
    <col min="9731" max="9731" width="44.44140625" style="259" customWidth="1"/>
    <col min="9732" max="9732" width="14.44140625" style="259" customWidth="1"/>
    <col min="9733" max="9733" width="44.44140625" style="259" customWidth="1"/>
    <col min="9734" max="9734" width="24" style="259" customWidth="1"/>
    <col min="9735" max="9985" width="9.109375" style="259" customWidth="1"/>
    <col min="9986" max="9986" width="14.44140625" style="259" customWidth="1"/>
    <col min="9987" max="9987" width="44.44140625" style="259" customWidth="1"/>
    <col min="9988" max="9988" width="14.44140625" style="259" customWidth="1"/>
    <col min="9989" max="9989" width="44.44140625" style="259" customWidth="1"/>
    <col min="9990" max="9990" width="24" style="259" customWidth="1"/>
    <col min="9991" max="10241" width="9.109375" style="259" customWidth="1"/>
    <col min="10242" max="10242" width="14.44140625" style="259" customWidth="1"/>
    <col min="10243" max="10243" width="44.44140625" style="259" customWidth="1"/>
    <col min="10244" max="10244" width="14.44140625" style="259" customWidth="1"/>
    <col min="10245" max="10245" width="44.44140625" style="259" customWidth="1"/>
    <col min="10246" max="10246" width="24" style="259" customWidth="1"/>
    <col min="10247" max="10497" width="9.109375" style="259" customWidth="1"/>
    <col min="10498" max="10498" width="14.44140625" style="259" customWidth="1"/>
    <col min="10499" max="10499" width="44.44140625" style="259" customWidth="1"/>
    <col min="10500" max="10500" width="14.44140625" style="259" customWidth="1"/>
    <col min="10501" max="10501" width="44.44140625" style="259" customWidth="1"/>
    <col min="10502" max="10502" width="24" style="259" customWidth="1"/>
    <col min="10503" max="10753" width="9.109375" style="259" customWidth="1"/>
    <col min="10754" max="10754" width="14.44140625" style="259" customWidth="1"/>
    <col min="10755" max="10755" width="44.44140625" style="259" customWidth="1"/>
    <col min="10756" max="10756" width="14.44140625" style="259" customWidth="1"/>
    <col min="10757" max="10757" width="44.44140625" style="259" customWidth="1"/>
    <col min="10758" max="10758" width="24" style="259" customWidth="1"/>
    <col min="10759" max="11009" width="9.109375" style="259" customWidth="1"/>
    <col min="11010" max="11010" width="14.44140625" style="259" customWidth="1"/>
    <col min="11011" max="11011" width="44.44140625" style="259" customWidth="1"/>
    <col min="11012" max="11012" width="14.44140625" style="259" customWidth="1"/>
    <col min="11013" max="11013" width="44.44140625" style="259" customWidth="1"/>
    <col min="11014" max="11014" width="24" style="259" customWidth="1"/>
    <col min="11015" max="11265" width="9.109375" style="259" customWidth="1"/>
    <col min="11266" max="11266" width="14.44140625" style="259" customWidth="1"/>
    <col min="11267" max="11267" width="44.44140625" style="259" customWidth="1"/>
    <col min="11268" max="11268" width="14.44140625" style="259" customWidth="1"/>
    <col min="11269" max="11269" width="44.44140625" style="259" customWidth="1"/>
    <col min="11270" max="11270" width="24" style="259" customWidth="1"/>
    <col min="11271" max="11521" width="9.109375" style="259" customWidth="1"/>
    <col min="11522" max="11522" width="14.44140625" style="259" customWidth="1"/>
    <col min="11523" max="11523" width="44.44140625" style="259" customWidth="1"/>
    <col min="11524" max="11524" width="14.44140625" style="259" customWidth="1"/>
    <col min="11525" max="11525" width="44.44140625" style="259" customWidth="1"/>
    <col min="11526" max="11526" width="24" style="259" customWidth="1"/>
    <col min="11527" max="11777" width="9.109375" style="259" customWidth="1"/>
    <col min="11778" max="11778" width="14.44140625" style="259" customWidth="1"/>
    <col min="11779" max="11779" width="44.44140625" style="259" customWidth="1"/>
    <col min="11780" max="11780" width="14.44140625" style="259" customWidth="1"/>
    <col min="11781" max="11781" width="44.44140625" style="259" customWidth="1"/>
    <col min="11782" max="11782" width="24" style="259" customWidth="1"/>
    <col min="11783" max="12033" width="9.109375" style="259" customWidth="1"/>
    <col min="12034" max="12034" width="14.44140625" style="259" customWidth="1"/>
    <col min="12035" max="12035" width="44.44140625" style="259" customWidth="1"/>
    <col min="12036" max="12036" width="14.44140625" style="259" customWidth="1"/>
    <col min="12037" max="12037" width="44.44140625" style="259" customWidth="1"/>
    <col min="12038" max="12038" width="24" style="259" customWidth="1"/>
    <col min="12039" max="12289" width="9.109375" style="259" customWidth="1"/>
    <col min="12290" max="12290" width="14.44140625" style="259" customWidth="1"/>
    <col min="12291" max="12291" width="44.44140625" style="259" customWidth="1"/>
    <col min="12292" max="12292" width="14.44140625" style="259" customWidth="1"/>
    <col min="12293" max="12293" width="44.44140625" style="259" customWidth="1"/>
    <col min="12294" max="12294" width="24" style="259" customWidth="1"/>
    <col min="12295" max="12545" width="9.109375" style="259" customWidth="1"/>
    <col min="12546" max="12546" width="14.44140625" style="259" customWidth="1"/>
    <col min="12547" max="12547" width="44.44140625" style="259" customWidth="1"/>
    <col min="12548" max="12548" width="14.44140625" style="259" customWidth="1"/>
    <col min="12549" max="12549" width="44.44140625" style="259" customWidth="1"/>
    <col min="12550" max="12550" width="24" style="259" customWidth="1"/>
    <col min="12551" max="12801" width="9.109375" style="259" customWidth="1"/>
    <col min="12802" max="12802" width="14.44140625" style="259" customWidth="1"/>
    <col min="12803" max="12803" width="44.44140625" style="259" customWidth="1"/>
    <col min="12804" max="12804" width="14.44140625" style="259" customWidth="1"/>
    <col min="12805" max="12805" width="44.44140625" style="259" customWidth="1"/>
    <col min="12806" max="12806" width="24" style="259" customWidth="1"/>
    <col min="12807" max="13057" width="9.109375" style="259" customWidth="1"/>
    <col min="13058" max="13058" width="14.44140625" style="259" customWidth="1"/>
    <col min="13059" max="13059" width="44.44140625" style="259" customWidth="1"/>
    <col min="13060" max="13060" width="14.44140625" style="259" customWidth="1"/>
    <col min="13061" max="13061" width="44.44140625" style="259" customWidth="1"/>
    <col min="13062" max="13062" width="24" style="259" customWidth="1"/>
    <col min="13063" max="13313" width="9.109375" style="259" customWidth="1"/>
    <col min="13314" max="13314" width="14.44140625" style="259" customWidth="1"/>
    <col min="13315" max="13315" width="44.44140625" style="259" customWidth="1"/>
    <col min="13316" max="13316" width="14.44140625" style="259" customWidth="1"/>
    <col min="13317" max="13317" width="44.44140625" style="259" customWidth="1"/>
    <col min="13318" max="13318" width="24" style="259" customWidth="1"/>
    <col min="13319" max="13569" width="9.109375" style="259" customWidth="1"/>
    <col min="13570" max="13570" width="14.44140625" style="259" customWidth="1"/>
    <col min="13571" max="13571" width="44.44140625" style="259" customWidth="1"/>
    <col min="13572" max="13572" width="14.44140625" style="259" customWidth="1"/>
    <col min="13573" max="13573" width="44.44140625" style="259" customWidth="1"/>
    <col min="13574" max="13574" width="24" style="259" customWidth="1"/>
    <col min="13575" max="13825" width="9.109375" style="259" customWidth="1"/>
    <col min="13826" max="13826" width="14.44140625" style="259" customWidth="1"/>
    <col min="13827" max="13827" width="44.44140625" style="259" customWidth="1"/>
    <col min="13828" max="13828" width="14.44140625" style="259" customWidth="1"/>
    <col min="13829" max="13829" width="44.44140625" style="259" customWidth="1"/>
    <col min="13830" max="13830" width="24" style="259" customWidth="1"/>
    <col min="13831" max="14081" width="9.109375" style="259" customWidth="1"/>
    <col min="14082" max="14082" width="14.44140625" style="259" customWidth="1"/>
    <col min="14083" max="14083" width="44.44140625" style="259" customWidth="1"/>
    <col min="14084" max="14084" width="14.44140625" style="259" customWidth="1"/>
    <col min="14085" max="14085" width="44.44140625" style="259" customWidth="1"/>
    <col min="14086" max="14086" width="24" style="259" customWidth="1"/>
    <col min="14087" max="14337" width="9.109375" style="259" customWidth="1"/>
    <col min="14338" max="14338" width="14.44140625" style="259" customWidth="1"/>
    <col min="14339" max="14339" width="44.44140625" style="259" customWidth="1"/>
    <col min="14340" max="14340" width="14.44140625" style="259" customWidth="1"/>
    <col min="14341" max="14341" width="44.44140625" style="259" customWidth="1"/>
    <col min="14342" max="14342" width="24" style="259" customWidth="1"/>
    <col min="14343" max="14593" width="9.109375" style="259" customWidth="1"/>
    <col min="14594" max="14594" width="14.44140625" style="259" customWidth="1"/>
    <col min="14595" max="14595" width="44.44140625" style="259" customWidth="1"/>
    <col min="14596" max="14596" width="14.44140625" style="259" customWidth="1"/>
    <col min="14597" max="14597" width="44.44140625" style="259" customWidth="1"/>
    <col min="14598" max="14598" width="24" style="259" customWidth="1"/>
    <col min="14599" max="14849" width="9.109375" style="259" customWidth="1"/>
    <col min="14850" max="14850" width="14.44140625" style="259" customWidth="1"/>
    <col min="14851" max="14851" width="44.44140625" style="259" customWidth="1"/>
    <col min="14852" max="14852" width="14.44140625" style="259" customWidth="1"/>
    <col min="14853" max="14853" width="44.44140625" style="259" customWidth="1"/>
    <col min="14854" max="14854" width="24" style="259" customWidth="1"/>
    <col min="14855" max="15105" width="9.109375" style="259" customWidth="1"/>
    <col min="15106" max="15106" width="14.44140625" style="259" customWidth="1"/>
    <col min="15107" max="15107" width="44.44140625" style="259" customWidth="1"/>
    <col min="15108" max="15108" width="14.44140625" style="259" customWidth="1"/>
    <col min="15109" max="15109" width="44.44140625" style="259" customWidth="1"/>
    <col min="15110" max="15110" width="24" style="259" customWidth="1"/>
    <col min="15111" max="15361" width="9.109375" style="259" customWidth="1"/>
    <col min="15362" max="15362" width="14.44140625" style="259" customWidth="1"/>
    <col min="15363" max="15363" width="44.44140625" style="259" customWidth="1"/>
    <col min="15364" max="15364" width="14.44140625" style="259" customWidth="1"/>
    <col min="15365" max="15365" width="44.44140625" style="259" customWidth="1"/>
    <col min="15366" max="15366" width="24" style="259" customWidth="1"/>
    <col min="15367" max="15617" width="9.109375" style="259" customWidth="1"/>
    <col min="15618" max="15618" width="14.44140625" style="259" customWidth="1"/>
    <col min="15619" max="15619" width="44.44140625" style="259" customWidth="1"/>
    <col min="15620" max="15620" width="14.44140625" style="259" customWidth="1"/>
    <col min="15621" max="15621" width="44.44140625" style="259" customWidth="1"/>
    <col min="15622" max="15622" width="24" style="259" customWidth="1"/>
    <col min="15623" max="15873" width="9.109375" style="259" customWidth="1"/>
    <col min="15874" max="15874" width="14.44140625" style="259" customWidth="1"/>
    <col min="15875" max="15875" width="44.44140625" style="259" customWidth="1"/>
    <col min="15876" max="15876" width="14.44140625" style="259" customWidth="1"/>
    <col min="15877" max="15877" width="44.44140625" style="259" customWidth="1"/>
    <col min="15878" max="15878" width="24" style="259" customWidth="1"/>
    <col min="15879" max="16129" width="9.109375" style="259" customWidth="1"/>
    <col min="16130" max="16130" width="14.44140625" style="259" customWidth="1"/>
    <col min="16131" max="16131" width="44.44140625" style="259" customWidth="1"/>
    <col min="16132" max="16132" width="14.44140625" style="259" customWidth="1"/>
    <col min="16133" max="16133" width="44.44140625" style="259" customWidth="1"/>
    <col min="16134" max="16134" width="24" style="259" customWidth="1"/>
    <col min="16135" max="16384" width="9.109375" style="259" customWidth="1"/>
  </cols>
  <sheetData>
    <row r="1" spans="1:10" ht="15.75" customHeight="1">
      <c r="B1" s="274" t="s">
        <v>387</v>
      </c>
      <c r="C1" s="274"/>
      <c r="D1" s="274"/>
      <c r="E1" s="274"/>
      <c r="F1" s="274"/>
    </row>
    <row r="2" spans="1:10" ht="18" customHeight="1">
      <c r="B2" s="275" t="s">
        <v>506</v>
      </c>
      <c r="C2" s="275"/>
      <c r="D2" s="275"/>
      <c r="E2" s="275"/>
      <c r="F2" s="275"/>
    </row>
    <row r="3" spans="1:10" ht="15.75" customHeight="1">
      <c r="B3" s="276" t="s">
        <v>507</v>
      </c>
      <c r="C3" s="276"/>
      <c r="D3" s="276"/>
      <c r="E3" s="276"/>
      <c r="F3" s="276"/>
    </row>
    <row r="4" spans="1:10" ht="13.35" customHeight="1">
      <c r="A4" s="260" t="s">
        <v>964</v>
      </c>
      <c r="B4" s="263" t="s">
        <v>508</v>
      </c>
      <c r="C4" s="263" t="s">
        <v>509</v>
      </c>
      <c r="D4" s="277" t="s">
        <v>510</v>
      </c>
      <c r="E4" s="263" t="s">
        <v>509</v>
      </c>
      <c r="F4" s="264" t="s">
        <v>511</v>
      </c>
      <c r="G4" s="260" t="s">
        <v>959</v>
      </c>
      <c r="H4" s="260" t="s">
        <v>948</v>
      </c>
      <c r="I4" s="260" t="s">
        <v>958</v>
      </c>
      <c r="J4" s="260" t="s">
        <v>930</v>
      </c>
    </row>
    <row r="5" spans="1:10" ht="14.1" customHeight="1">
      <c r="B5" s="270" t="s">
        <v>512</v>
      </c>
      <c r="C5" s="270" t="s">
        <v>513</v>
      </c>
      <c r="D5" s="270"/>
      <c r="E5" s="270"/>
      <c r="F5" s="271">
        <v>18389113566</v>
      </c>
    </row>
    <row r="6" spans="1:10" ht="14.1" customHeight="1">
      <c r="B6" s="265" t="s">
        <v>514</v>
      </c>
      <c r="C6" s="265" t="s">
        <v>515</v>
      </c>
      <c r="D6" s="265"/>
      <c r="E6" s="265"/>
      <c r="F6" s="266">
        <v>4125723259</v>
      </c>
    </row>
    <row r="7" spans="1:10" ht="14.1" customHeight="1">
      <c r="B7" s="265" t="s">
        <v>516</v>
      </c>
      <c r="C7" s="265" t="s">
        <v>517</v>
      </c>
      <c r="D7" s="265"/>
      <c r="E7" s="265"/>
      <c r="F7" s="266">
        <v>200000</v>
      </c>
    </row>
    <row r="8" spans="1:10" ht="14.1" customHeight="1">
      <c r="B8" s="265" t="s">
        <v>518</v>
      </c>
      <c r="C8" s="265" t="s">
        <v>519</v>
      </c>
      <c r="D8" s="265"/>
      <c r="E8" s="265"/>
      <c r="F8" s="266">
        <v>200000</v>
      </c>
    </row>
    <row r="9" spans="1:10" ht="14.1" customHeight="1">
      <c r="B9" s="265" t="s">
        <v>520</v>
      </c>
      <c r="C9" s="265" t="s">
        <v>519</v>
      </c>
      <c r="D9" s="265"/>
      <c r="E9" s="265"/>
      <c r="F9" s="266">
        <v>200000</v>
      </c>
    </row>
    <row r="10" spans="1:10" ht="14.1" customHeight="1">
      <c r="A10" s="259" t="s">
        <v>9</v>
      </c>
      <c r="B10" s="267"/>
      <c r="C10" s="267"/>
      <c r="D10" s="278" t="s">
        <v>521</v>
      </c>
      <c r="E10" s="265" t="s">
        <v>522</v>
      </c>
      <c r="F10" s="266">
        <v>200000</v>
      </c>
      <c r="H10" s="259" t="s">
        <v>9</v>
      </c>
    </row>
    <row r="11" spans="1:10" ht="14.1" customHeight="1">
      <c r="B11" s="265" t="s">
        <v>523</v>
      </c>
      <c r="C11" s="265" t="s">
        <v>10</v>
      </c>
      <c r="D11" s="265"/>
      <c r="E11" s="265"/>
      <c r="F11" s="266">
        <v>4125523259</v>
      </c>
    </row>
    <row r="12" spans="1:10" ht="14.1" customHeight="1">
      <c r="B12" s="265" t="s">
        <v>524</v>
      </c>
      <c r="C12" s="265" t="s">
        <v>525</v>
      </c>
      <c r="D12" s="265"/>
      <c r="E12" s="265"/>
      <c r="F12" s="266">
        <v>4125523259</v>
      </c>
    </row>
    <row r="13" spans="1:10" ht="14.1" customHeight="1">
      <c r="B13" s="265" t="s">
        <v>526</v>
      </c>
      <c r="C13" s="265" t="s">
        <v>525</v>
      </c>
      <c r="D13" s="265"/>
      <c r="E13" s="265"/>
      <c r="F13" s="266">
        <v>3560787271</v>
      </c>
    </row>
    <row r="14" spans="1:10" ht="14.1" customHeight="1">
      <c r="A14" s="259" t="s">
        <v>10</v>
      </c>
      <c r="B14" s="267"/>
      <c r="C14" s="267"/>
      <c r="D14" s="278" t="s">
        <v>527</v>
      </c>
      <c r="E14" s="265" t="s">
        <v>376</v>
      </c>
      <c r="F14" s="266">
        <v>1096276</v>
      </c>
      <c r="H14" s="259" t="s">
        <v>10</v>
      </c>
    </row>
    <row r="15" spans="1:10" ht="14.1" customHeight="1">
      <c r="A15" s="259" t="s">
        <v>10</v>
      </c>
      <c r="B15" s="267"/>
      <c r="C15" s="267"/>
      <c r="D15" s="278" t="s">
        <v>528</v>
      </c>
      <c r="E15" s="265" t="s">
        <v>529</v>
      </c>
      <c r="F15" s="266">
        <v>27795</v>
      </c>
      <c r="H15" s="259" t="s">
        <v>10</v>
      </c>
    </row>
    <row r="16" spans="1:10" ht="14.1" customHeight="1">
      <c r="A16" s="259" t="s">
        <v>10</v>
      </c>
      <c r="B16" s="267"/>
      <c r="C16" s="267"/>
      <c r="D16" s="278" t="s">
        <v>530</v>
      </c>
      <c r="E16" s="265" t="s">
        <v>480</v>
      </c>
      <c r="F16" s="266">
        <v>6395906</v>
      </c>
      <c r="H16" s="259" t="s">
        <v>10</v>
      </c>
    </row>
    <row r="17" spans="1:8" ht="14.1" customHeight="1">
      <c r="A17" s="259" t="s">
        <v>10</v>
      </c>
      <c r="B17" s="267"/>
      <c r="C17" s="267"/>
      <c r="D17" s="278" t="s">
        <v>531</v>
      </c>
      <c r="E17" s="265" t="s">
        <v>481</v>
      </c>
      <c r="F17" s="266">
        <v>86394</v>
      </c>
      <c r="H17" s="259" t="s">
        <v>10</v>
      </c>
    </row>
    <row r="18" spans="1:8" ht="14.1" customHeight="1">
      <c r="A18" s="259" t="s">
        <v>10</v>
      </c>
      <c r="B18" s="267"/>
      <c r="C18" s="267"/>
      <c r="D18" s="278" t="s">
        <v>532</v>
      </c>
      <c r="E18" s="265" t="s">
        <v>479</v>
      </c>
      <c r="F18" s="266">
        <v>477987783</v>
      </c>
      <c r="H18" s="259" t="s">
        <v>10</v>
      </c>
    </row>
    <row r="19" spans="1:8" ht="14.1" customHeight="1">
      <c r="A19" s="259" t="s">
        <v>10</v>
      </c>
      <c r="B19" s="267"/>
      <c r="C19" s="267"/>
      <c r="D19" s="278" t="s">
        <v>533</v>
      </c>
      <c r="E19" s="265" t="s">
        <v>534</v>
      </c>
      <c r="F19" s="266">
        <v>5541531</v>
      </c>
      <c r="H19" s="259" t="s">
        <v>10</v>
      </c>
    </row>
    <row r="20" spans="1:8" ht="14.1" customHeight="1">
      <c r="A20" s="259" t="s">
        <v>10</v>
      </c>
      <c r="B20" s="267"/>
      <c r="C20" s="267"/>
      <c r="D20" s="278" t="s">
        <v>535</v>
      </c>
      <c r="E20" s="265" t="s">
        <v>536</v>
      </c>
      <c r="F20" s="266">
        <v>1912145</v>
      </c>
      <c r="H20" s="259" t="s">
        <v>10</v>
      </c>
    </row>
    <row r="21" spans="1:8" ht="14.1" customHeight="1">
      <c r="A21" s="259" t="s">
        <v>10</v>
      </c>
      <c r="B21" s="267"/>
      <c r="C21" s="267"/>
      <c r="D21" s="278" t="s">
        <v>537</v>
      </c>
      <c r="E21" s="265" t="s">
        <v>538</v>
      </c>
      <c r="F21" s="266">
        <v>3067739441</v>
      </c>
      <c r="H21" s="259" t="s">
        <v>10</v>
      </c>
    </row>
    <row r="22" spans="1:8" ht="14.1" customHeight="1">
      <c r="B22" s="265" t="s">
        <v>539</v>
      </c>
      <c r="C22" s="265" t="s">
        <v>540</v>
      </c>
      <c r="D22" s="265"/>
      <c r="E22" s="265"/>
      <c r="F22" s="266">
        <v>564735988</v>
      </c>
    </row>
    <row r="23" spans="1:8" ht="14.1" customHeight="1">
      <c r="A23" s="259" t="s">
        <v>10</v>
      </c>
      <c r="B23" s="267"/>
      <c r="C23" s="267"/>
      <c r="D23" s="278" t="s">
        <v>541</v>
      </c>
      <c r="E23" s="265" t="s">
        <v>542</v>
      </c>
      <c r="F23" s="266">
        <v>194134348</v>
      </c>
      <c r="H23" s="259" t="s">
        <v>10</v>
      </c>
    </row>
    <row r="24" spans="1:8" ht="14.1" customHeight="1">
      <c r="A24" s="259" t="s">
        <v>10</v>
      </c>
      <c r="B24" s="267"/>
      <c r="C24" s="267"/>
      <c r="D24" s="278" t="s">
        <v>543</v>
      </c>
      <c r="E24" s="265" t="s">
        <v>544</v>
      </c>
      <c r="F24" s="266">
        <v>370601640</v>
      </c>
      <c r="H24" s="259" t="s">
        <v>10</v>
      </c>
    </row>
    <row r="25" spans="1:8" ht="14.1" customHeight="1">
      <c r="B25" s="265" t="s">
        <v>545</v>
      </c>
      <c r="C25" s="265" t="s">
        <v>546</v>
      </c>
      <c r="D25" s="265"/>
      <c r="E25" s="265"/>
      <c r="F25" s="266">
        <v>6092392900</v>
      </c>
    </row>
    <row r="26" spans="1:8" ht="14.1" customHeight="1">
      <c r="B26" s="265" t="s">
        <v>547</v>
      </c>
      <c r="C26" s="265" t="s">
        <v>548</v>
      </c>
      <c r="D26" s="265"/>
      <c r="E26" s="265"/>
      <c r="F26" s="266">
        <v>1105892900</v>
      </c>
    </row>
    <row r="27" spans="1:8" ht="14.1" customHeight="1">
      <c r="B27" s="265" t="s">
        <v>549</v>
      </c>
      <c r="C27" s="265" t="s">
        <v>550</v>
      </c>
      <c r="D27" s="265"/>
      <c r="E27" s="265"/>
      <c r="F27" s="266">
        <v>1105892900</v>
      </c>
    </row>
    <row r="28" spans="1:8" ht="14.1" customHeight="1">
      <c r="A28" s="259" t="s">
        <v>393</v>
      </c>
      <c r="B28" s="265" t="s">
        <v>551</v>
      </c>
      <c r="C28" s="265" t="s">
        <v>931</v>
      </c>
      <c r="D28" s="265"/>
      <c r="E28" s="265"/>
      <c r="F28" s="266">
        <v>105000000</v>
      </c>
      <c r="H28" s="259" t="s">
        <v>393</v>
      </c>
    </row>
    <row r="29" spans="1:8" ht="14.1" customHeight="1">
      <c r="A29" s="259" t="s">
        <v>393</v>
      </c>
      <c r="B29" s="265" t="s">
        <v>552</v>
      </c>
      <c r="C29" s="265" t="s">
        <v>932</v>
      </c>
      <c r="D29" s="265"/>
      <c r="E29" s="265"/>
      <c r="F29" s="266">
        <v>300000000</v>
      </c>
      <c r="H29" s="259" t="s">
        <v>393</v>
      </c>
    </row>
    <row r="30" spans="1:8" ht="14.1" customHeight="1">
      <c r="A30" s="259" t="s">
        <v>393</v>
      </c>
      <c r="B30" s="265" t="s">
        <v>553</v>
      </c>
      <c r="C30" s="265" t="s">
        <v>554</v>
      </c>
      <c r="D30" s="265"/>
      <c r="E30" s="265"/>
      <c r="F30" s="266">
        <v>221334600</v>
      </c>
      <c r="H30" s="259" t="s">
        <v>393</v>
      </c>
    </row>
    <row r="31" spans="1:8" ht="14.1" customHeight="1">
      <c r="A31" s="259" t="s">
        <v>393</v>
      </c>
      <c r="B31" s="265" t="s">
        <v>555</v>
      </c>
      <c r="C31" s="265" t="s">
        <v>556</v>
      </c>
      <c r="D31" s="265"/>
      <c r="E31" s="265"/>
      <c r="F31" s="266">
        <v>479558300</v>
      </c>
      <c r="H31" s="259" t="s">
        <v>393</v>
      </c>
    </row>
    <row r="32" spans="1:8" ht="14.1" customHeight="1">
      <c r="B32" s="265" t="s">
        <v>557</v>
      </c>
      <c r="C32" s="265" t="s">
        <v>558</v>
      </c>
      <c r="D32" s="265"/>
      <c r="E32" s="265"/>
      <c r="F32" s="266">
        <v>4986500000</v>
      </c>
    </row>
    <row r="33" spans="1:11" ht="14.1" customHeight="1">
      <c r="B33" s="265" t="s">
        <v>559</v>
      </c>
      <c r="C33" s="265" t="s">
        <v>558</v>
      </c>
      <c r="D33" s="265"/>
      <c r="E33" s="265"/>
      <c r="F33" s="266">
        <v>3984500000</v>
      </c>
    </row>
    <row r="34" spans="1:11" ht="14.1" customHeight="1">
      <c r="B34" s="265" t="s">
        <v>560</v>
      </c>
      <c r="C34" s="265" t="s">
        <v>561</v>
      </c>
      <c r="D34" s="265"/>
      <c r="E34" s="265"/>
      <c r="F34" s="266">
        <v>1369500000</v>
      </c>
    </row>
    <row r="35" spans="1:11" ht="14.1" customHeight="1">
      <c r="A35" s="259" t="s">
        <v>11</v>
      </c>
      <c r="B35" s="267"/>
      <c r="C35" s="267"/>
      <c r="D35" s="278" t="s">
        <v>562</v>
      </c>
      <c r="E35" s="265" t="s">
        <v>563</v>
      </c>
      <c r="F35" s="266">
        <v>1369500000</v>
      </c>
      <c r="H35" s="259" t="s">
        <v>11</v>
      </c>
    </row>
    <row r="36" spans="1:11" ht="14.1" customHeight="1">
      <c r="B36" s="265" t="s">
        <v>564</v>
      </c>
      <c r="C36" s="265" t="s">
        <v>565</v>
      </c>
      <c r="D36" s="265"/>
      <c r="E36" s="265"/>
      <c r="F36" s="266">
        <v>2606000000</v>
      </c>
    </row>
    <row r="37" spans="1:11" ht="14.1" customHeight="1">
      <c r="A37" s="259" t="s">
        <v>11</v>
      </c>
      <c r="B37" s="267"/>
      <c r="C37" s="267"/>
      <c r="D37" s="278" t="s">
        <v>566</v>
      </c>
      <c r="E37" s="265" t="s">
        <v>567</v>
      </c>
      <c r="F37" s="266">
        <v>2606000000</v>
      </c>
      <c r="H37" s="259" t="s">
        <v>11</v>
      </c>
    </row>
    <row r="38" spans="1:11" ht="14.1" customHeight="1">
      <c r="A38" s="259" t="s">
        <v>11</v>
      </c>
      <c r="B38" s="265" t="s">
        <v>568</v>
      </c>
      <c r="C38" s="265" t="s">
        <v>569</v>
      </c>
      <c r="D38" s="265"/>
      <c r="E38" s="265"/>
      <c r="F38" s="266">
        <v>9000000</v>
      </c>
      <c r="H38" s="259" t="s">
        <v>11</v>
      </c>
    </row>
    <row r="39" spans="1:11" ht="14.1" customHeight="1">
      <c r="B39" s="265" t="s">
        <v>570</v>
      </c>
      <c r="C39" s="265" t="s">
        <v>558</v>
      </c>
      <c r="D39" s="265"/>
      <c r="E39" s="265"/>
      <c r="F39" s="266">
        <v>1002000000</v>
      </c>
      <c r="K39" s="260"/>
    </row>
    <row r="40" spans="1:11" ht="14.1" customHeight="1">
      <c r="B40" s="265" t="s">
        <v>571</v>
      </c>
      <c r="C40" s="265" t="s">
        <v>572</v>
      </c>
      <c r="D40" s="265"/>
      <c r="E40" s="265"/>
      <c r="F40" s="266">
        <v>1002000000</v>
      </c>
      <c r="K40" s="272"/>
    </row>
    <row r="41" spans="1:11" ht="14.1" customHeight="1">
      <c r="A41" s="259" t="s">
        <v>31</v>
      </c>
      <c r="B41" s="267"/>
      <c r="C41" s="267"/>
      <c r="D41" s="278" t="s">
        <v>573</v>
      </c>
      <c r="E41" s="265" t="s">
        <v>574</v>
      </c>
      <c r="F41" s="266">
        <v>200000000</v>
      </c>
      <c r="H41" s="259" t="s">
        <v>31</v>
      </c>
    </row>
    <row r="42" spans="1:11" ht="14.1" customHeight="1">
      <c r="A42" s="259" t="s">
        <v>31</v>
      </c>
      <c r="B42" s="267"/>
      <c r="C42" s="267"/>
      <c r="D42" s="278" t="s">
        <v>575</v>
      </c>
      <c r="E42" s="265" t="s">
        <v>576</v>
      </c>
      <c r="F42" s="266">
        <v>802000000</v>
      </c>
      <c r="H42" s="259" t="s">
        <v>31</v>
      </c>
      <c r="K42" s="273"/>
    </row>
    <row r="43" spans="1:11" ht="14.1" customHeight="1">
      <c r="B43" s="265" t="s">
        <v>577</v>
      </c>
      <c r="C43" s="265" t="s">
        <v>578</v>
      </c>
      <c r="D43" s="265"/>
      <c r="E43" s="265"/>
      <c r="F43" s="266">
        <v>6467875227</v>
      </c>
    </row>
    <row r="44" spans="1:11" ht="14.1" customHeight="1">
      <c r="B44" s="265" t="s">
        <v>579</v>
      </c>
      <c r="C44" s="265" t="s">
        <v>580</v>
      </c>
      <c r="D44" s="265"/>
      <c r="E44" s="265"/>
      <c r="F44" s="266">
        <v>496413527</v>
      </c>
    </row>
    <row r="45" spans="1:11" ht="14.1" customHeight="1">
      <c r="B45" s="265" t="s">
        <v>581</v>
      </c>
      <c r="C45" s="265" t="s">
        <v>582</v>
      </c>
      <c r="D45" s="265"/>
      <c r="E45" s="265"/>
      <c r="F45" s="266">
        <v>133105574</v>
      </c>
    </row>
    <row r="46" spans="1:11" ht="14.1" customHeight="1">
      <c r="B46" s="265" t="s">
        <v>583</v>
      </c>
      <c r="C46" s="265" t="s">
        <v>582</v>
      </c>
      <c r="D46" s="265"/>
      <c r="E46" s="265"/>
      <c r="F46" s="266">
        <v>133105574</v>
      </c>
    </row>
    <row r="47" spans="1:11" ht="14.1" customHeight="1">
      <c r="A47" s="259" t="s">
        <v>318</v>
      </c>
      <c r="B47" s="267"/>
      <c r="C47" s="267"/>
      <c r="D47" s="278" t="s">
        <v>584</v>
      </c>
      <c r="E47" s="265" t="s">
        <v>585</v>
      </c>
      <c r="F47" s="266">
        <v>113399</v>
      </c>
      <c r="H47" s="259" t="s">
        <v>318</v>
      </c>
    </row>
    <row r="48" spans="1:11" ht="14.1" customHeight="1">
      <c r="A48" s="259" t="s">
        <v>318</v>
      </c>
      <c r="B48" s="267"/>
      <c r="C48" s="267"/>
      <c r="D48" s="278" t="s">
        <v>586</v>
      </c>
      <c r="E48" s="265" t="s">
        <v>587</v>
      </c>
      <c r="F48" s="266">
        <v>36340663</v>
      </c>
      <c r="H48" s="259" t="s">
        <v>318</v>
      </c>
    </row>
    <row r="49" spans="1:8" ht="14.1" customHeight="1">
      <c r="A49" s="259" t="s">
        <v>318</v>
      </c>
      <c r="B49" s="267"/>
      <c r="C49" s="267"/>
      <c r="D49" s="278" t="s">
        <v>588</v>
      </c>
      <c r="E49" s="265" t="s">
        <v>589</v>
      </c>
      <c r="F49" s="266">
        <v>10457844</v>
      </c>
      <c r="H49" s="259" t="s">
        <v>318</v>
      </c>
    </row>
    <row r="50" spans="1:8" ht="14.1" customHeight="1">
      <c r="A50" s="259" t="s">
        <v>318</v>
      </c>
      <c r="B50" s="267"/>
      <c r="C50" s="267"/>
      <c r="D50" s="278" t="s">
        <v>590</v>
      </c>
      <c r="E50" s="265" t="s">
        <v>591</v>
      </c>
      <c r="F50" s="266">
        <v>6723629</v>
      </c>
      <c r="H50" s="259" t="s">
        <v>318</v>
      </c>
    </row>
    <row r="51" spans="1:8" ht="14.1" customHeight="1">
      <c r="A51" s="259" t="s">
        <v>318</v>
      </c>
      <c r="B51" s="267"/>
      <c r="C51" s="267"/>
      <c r="D51" s="278" t="s">
        <v>592</v>
      </c>
      <c r="E51" s="265" t="s">
        <v>593</v>
      </c>
      <c r="F51" s="266">
        <v>19920</v>
      </c>
      <c r="H51" s="259" t="s">
        <v>318</v>
      </c>
    </row>
    <row r="52" spans="1:8" ht="14.1" customHeight="1">
      <c r="A52" s="259" t="s">
        <v>318</v>
      </c>
      <c r="B52" s="267"/>
      <c r="C52" s="267"/>
      <c r="D52" s="278" t="s">
        <v>594</v>
      </c>
      <c r="E52" s="265" t="s">
        <v>595</v>
      </c>
      <c r="F52" s="266">
        <v>5670049</v>
      </c>
      <c r="H52" s="259" t="s">
        <v>318</v>
      </c>
    </row>
    <row r="53" spans="1:8" ht="14.1" customHeight="1">
      <c r="A53" s="259" t="s">
        <v>318</v>
      </c>
      <c r="B53" s="267"/>
      <c r="C53" s="267"/>
      <c r="D53" s="278" t="s">
        <v>596</v>
      </c>
      <c r="E53" s="265" t="s">
        <v>595</v>
      </c>
      <c r="F53" s="266">
        <v>64585436</v>
      </c>
      <c r="H53" s="259" t="s">
        <v>318</v>
      </c>
    </row>
    <row r="54" spans="1:8" ht="14.1" customHeight="1">
      <c r="A54" s="259" t="s">
        <v>318</v>
      </c>
      <c r="B54" s="267"/>
      <c r="C54" s="267"/>
      <c r="D54" s="278" t="s">
        <v>597</v>
      </c>
      <c r="E54" s="265" t="s">
        <v>598</v>
      </c>
      <c r="F54" s="266">
        <v>6370305</v>
      </c>
      <c r="H54" s="259" t="s">
        <v>318</v>
      </c>
    </row>
    <row r="55" spans="1:8" ht="14.1" customHeight="1">
      <c r="A55" s="259" t="s">
        <v>318</v>
      </c>
      <c r="B55" s="267"/>
      <c r="C55" s="267"/>
      <c r="D55" s="278" t="s">
        <v>599</v>
      </c>
      <c r="E55" s="265" t="s">
        <v>598</v>
      </c>
      <c r="F55" s="266">
        <v>771572</v>
      </c>
      <c r="H55" s="259" t="s">
        <v>318</v>
      </c>
    </row>
    <row r="56" spans="1:8" ht="14.1" customHeight="1">
      <c r="A56" s="259" t="s">
        <v>318</v>
      </c>
      <c r="B56" s="267"/>
      <c r="C56" s="267"/>
      <c r="D56" s="278" t="s">
        <v>600</v>
      </c>
      <c r="E56" s="265" t="s">
        <v>601</v>
      </c>
      <c r="F56" s="266">
        <v>919798</v>
      </c>
      <c r="H56" s="259" t="s">
        <v>318</v>
      </c>
    </row>
    <row r="57" spans="1:8" ht="14.1" customHeight="1">
      <c r="A57" s="259" t="s">
        <v>318</v>
      </c>
      <c r="B57" s="267"/>
      <c r="C57" s="267"/>
      <c r="D57" s="278" t="s">
        <v>602</v>
      </c>
      <c r="E57" s="265" t="s">
        <v>482</v>
      </c>
      <c r="F57" s="266">
        <v>-180000</v>
      </c>
      <c r="H57" s="259" t="s">
        <v>318</v>
      </c>
    </row>
    <row r="58" spans="1:8" ht="14.1" customHeight="1">
      <c r="A58" s="259" t="s">
        <v>318</v>
      </c>
      <c r="B58" s="267"/>
      <c r="C58" s="267"/>
      <c r="D58" s="278" t="s">
        <v>603</v>
      </c>
      <c r="E58" s="265" t="s">
        <v>482</v>
      </c>
      <c r="F58" s="266">
        <v>1199560</v>
      </c>
      <c r="H58" s="259" t="s">
        <v>318</v>
      </c>
    </row>
    <row r="59" spans="1:8" ht="14.1" customHeight="1">
      <c r="A59" s="259" t="s">
        <v>318</v>
      </c>
      <c r="B59" s="267"/>
      <c r="C59" s="267"/>
      <c r="D59" s="278" t="s">
        <v>604</v>
      </c>
      <c r="E59" s="265" t="s">
        <v>605</v>
      </c>
      <c r="F59" s="266">
        <v>113399</v>
      </c>
      <c r="H59" s="259" t="s">
        <v>318</v>
      </c>
    </row>
    <row r="60" spans="1:8" ht="14.1" customHeight="1">
      <c r="B60" s="265" t="s">
        <v>606</v>
      </c>
      <c r="C60" s="265" t="s">
        <v>607</v>
      </c>
      <c r="D60" s="265"/>
      <c r="E60" s="265"/>
      <c r="F60" s="266">
        <v>363307953</v>
      </c>
    </row>
    <row r="61" spans="1:8" ht="14.1" customHeight="1">
      <c r="B61" s="265" t="s">
        <v>608</v>
      </c>
      <c r="C61" s="265" t="s">
        <v>609</v>
      </c>
      <c r="D61" s="265"/>
      <c r="E61" s="265"/>
      <c r="F61" s="266">
        <v>12557188</v>
      </c>
    </row>
    <row r="62" spans="1:8" ht="14.1" customHeight="1">
      <c r="A62" s="259" t="s">
        <v>368</v>
      </c>
      <c r="B62" s="267"/>
      <c r="C62" s="267"/>
      <c r="D62" s="278" t="s">
        <v>597</v>
      </c>
      <c r="E62" s="265" t="s">
        <v>598</v>
      </c>
      <c r="F62" s="266">
        <v>12404910</v>
      </c>
      <c r="H62" s="259" t="s">
        <v>368</v>
      </c>
    </row>
    <row r="63" spans="1:8" ht="14.1" customHeight="1">
      <c r="A63" s="259" t="s">
        <v>368</v>
      </c>
      <c r="B63" s="267"/>
      <c r="C63" s="267"/>
      <c r="D63" s="278" t="s">
        <v>599</v>
      </c>
      <c r="E63" s="265" t="s">
        <v>598</v>
      </c>
      <c r="F63" s="266">
        <v>152278</v>
      </c>
      <c r="H63" s="259" t="s">
        <v>368</v>
      </c>
    </row>
    <row r="64" spans="1:8" ht="14.1" customHeight="1">
      <c r="B64" s="265" t="s">
        <v>610</v>
      </c>
      <c r="C64" s="265" t="s">
        <v>611</v>
      </c>
      <c r="D64" s="265"/>
      <c r="E64" s="265"/>
      <c r="F64" s="266">
        <v>350750765</v>
      </c>
    </row>
    <row r="65" spans="1:8" ht="14.1" customHeight="1">
      <c r="A65" s="259" t="s">
        <v>368</v>
      </c>
      <c r="B65" s="267"/>
      <c r="C65" s="267"/>
      <c r="D65" s="278" t="s">
        <v>612</v>
      </c>
      <c r="E65" s="265" t="s">
        <v>595</v>
      </c>
      <c r="F65" s="266">
        <v>25500000</v>
      </c>
      <c r="H65" s="259" t="s">
        <v>368</v>
      </c>
    </row>
    <row r="66" spans="1:8" ht="14.1" customHeight="1">
      <c r="A66" s="259" t="s">
        <v>368</v>
      </c>
      <c r="B66" s="267"/>
      <c r="C66" s="267"/>
      <c r="D66" s="278" t="s">
        <v>613</v>
      </c>
      <c r="E66" s="265" t="s">
        <v>614</v>
      </c>
      <c r="F66" s="266">
        <v>124950000</v>
      </c>
      <c r="H66" s="259" t="s">
        <v>368</v>
      </c>
    </row>
    <row r="67" spans="1:8" ht="14.1" customHeight="1">
      <c r="A67" s="259" t="s">
        <v>368</v>
      </c>
      <c r="B67" s="267"/>
      <c r="C67" s="267"/>
      <c r="D67" s="278" t="s">
        <v>615</v>
      </c>
      <c r="E67" s="265" t="s">
        <v>614</v>
      </c>
      <c r="F67" s="266">
        <v>11066730</v>
      </c>
      <c r="H67" s="259" t="s">
        <v>368</v>
      </c>
    </row>
    <row r="68" spans="1:8" ht="14.1" customHeight="1">
      <c r="A68" s="259" t="s">
        <v>368</v>
      </c>
      <c r="B68" s="267"/>
      <c r="C68" s="267"/>
      <c r="D68" s="278" t="s">
        <v>616</v>
      </c>
      <c r="E68" s="265" t="s">
        <v>589</v>
      </c>
      <c r="F68" s="266">
        <v>108766924</v>
      </c>
      <c r="H68" s="259" t="s">
        <v>368</v>
      </c>
    </row>
    <row r="69" spans="1:8" ht="14.1" customHeight="1">
      <c r="A69" s="259" t="s">
        <v>368</v>
      </c>
      <c r="B69" s="267"/>
      <c r="C69" s="267"/>
      <c r="D69" s="278" t="s">
        <v>617</v>
      </c>
      <c r="E69" s="265" t="s">
        <v>589</v>
      </c>
      <c r="F69" s="266">
        <v>52566968</v>
      </c>
      <c r="H69" s="259" t="s">
        <v>368</v>
      </c>
    </row>
    <row r="70" spans="1:8" ht="14.1" customHeight="1">
      <c r="A70" s="259" t="s">
        <v>368</v>
      </c>
      <c r="B70" s="267"/>
      <c r="C70" s="267"/>
      <c r="D70" s="278" t="s">
        <v>618</v>
      </c>
      <c r="E70" s="265" t="s">
        <v>388</v>
      </c>
      <c r="F70" s="266">
        <v>3000000</v>
      </c>
      <c r="H70" s="259" t="s">
        <v>368</v>
      </c>
    </row>
    <row r="71" spans="1:8" ht="14.1" customHeight="1">
      <c r="A71" s="259" t="s">
        <v>368</v>
      </c>
      <c r="B71" s="267"/>
      <c r="C71" s="267"/>
      <c r="D71" s="278" t="s">
        <v>619</v>
      </c>
      <c r="E71" s="265" t="s">
        <v>388</v>
      </c>
      <c r="F71" s="266">
        <v>2766683</v>
      </c>
      <c r="H71" s="259" t="s">
        <v>368</v>
      </c>
    </row>
    <row r="72" spans="1:8" ht="14.1" customHeight="1">
      <c r="A72" s="259" t="s">
        <v>368</v>
      </c>
      <c r="B72" s="267"/>
      <c r="C72" s="267"/>
      <c r="D72" s="278" t="s">
        <v>620</v>
      </c>
      <c r="E72" s="265" t="s">
        <v>595</v>
      </c>
      <c r="F72" s="266">
        <v>22133460</v>
      </c>
      <c r="H72" s="259" t="s">
        <v>368</v>
      </c>
    </row>
    <row r="73" spans="1:8" ht="14.1" customHeight="1">
      <c r="B73" s="265" t="s">
        <v>621</v>
      </c>
      <c r="C73" s="265" t="s">
        <v>622</v>
      </c>
      <c r="D73" s="265"/>
      <c r="E73" s="265"/>
      <c r="F73" s="266">
        <v>4699671340</v>
      </c>
    </row>
    <row r="74" spans="1:8" ht="14.1" customHeight="1">
      <c r="B74" s="265" t="s">
        <v>623</v>
      </c>
      <c r="C74" s="265" t="s">
        <v>624</v>
      </c>
      <c r="D74" s="265"/>
      <c r="E74" s="265"/>
      <c r="F74" s="266">
        <v>4699671340</v>
      </c>
    </row>
    <row r="75" spans="1:8" ht="14.1" customHeight="1">
      <c r="A75" s="259" t="s">
        <v>368</v>
      </c>
      <c r="B75" s="265" t="s">
        <v>625</v>
      </c>
      <c r="C75" s="265" t="s">
        <v>626</v>
      </c>
      <c r="D75" s="265"/>
      <c r="E75" s="265"/>
      <c r="F75" s="266">
        <v>4699671340</v>
      </c>
      <c r="G75" s="259" t="s">
        <v>933</v>
      </c>
      <c r="H75" s="259" t="s">
        <v>368</v>
      </c>
    </row>
    <row r="76" spans="1:8" ht="14.1" customHeight="1">
      <c r="B76" s="265" t="s">
        <v>627</v>
      </c>
      <c r="C76" s="265" t="s">
        <v>628</v>
      </c>
      <c r="D76" s="265"/>
      <c r="E76" s="265"/>
      <c r="F76" s="266">
        <v>1265573932</v>
      </c>
    </row>
    <row r="77" spans="1:8" ht="14.1" customHeight="1">
      <c r="B77" s="265" t="s">
        <v>629</v>
      </c>
      <c r="C77" s="265" t="s">
        <v>630</v>
      </c>
      <c r="D77" s="265"/>
      <c r="E77" s="265"/>
      <c r="F77" s="266">
        <v>518200</v>
      </c>
    </row>
    <row r="78" spans="1:8" ht="14.1" customHeight="1">
      <c r="B78" s="265" t="s">
        <v>631</v>
      </c>
      <c r="C78" s="265" t="s">
        <v>632</v>
      </c>
      <c r="D78" s="265"/>
      <c r="E78" s="265"/>
      <c r="F78" s="266">
        <v>480000</v>
      </c>
    </row>
    <row r="79" spans="1:8" ht="14.1" customHeight="1">
      <c r="A79" s="259" t="s">
        <v>483</v>
      </c>
      <c r="B79" s="267"/>
      <c r="C79" s="267"/>
      <c r="D79" s="278" t="s">
        <v>633</v>
      </c>
      <c r="E79" s="265" t="s">
        <v>634</v>
      </c>
      <c r="F79" s="266">
        <v>430000</v>
      </c>
      <c r="H79" s="259" t="s">
        <v>483</v>
      </c>
    </row>
    <row r="80" spans="1:8" ht="14.1" customHeight="1">
      <c r="A80" s="259" t="s">
        <v>483</v>
      </c>
      <c r="B80" s="267"/>
      <c r="C80" s="267"/>
      <c r="D80" s="278" t="s">
        <v>635</v>
      </c>
      <c r="E80" s="265" t="s">
        <v>636</v>
      </c>
      <c r="F80" s="266">
        <v>50000</v>
      </c>
      <c r="H80" s="259" t="s">
        <v>483</v>
      </c>
    </row>
    <row r="81" spans="1:8" ht="14.1" customHeight="1">
      <c r="A81" s="259" t="s">
        <v>483</v>
      </c>
      <c r="B81" s="265" t="s">
        <v>637</v>
      </c>
      <c r="C81" s="265" t="s">
        <v>638</v>
      </c>
      <c r="D81" s="265"/>
      <c r="E81" s="265"/>
      <c r="F81" s="266">
        <v>38200</v>
      </c>
      <c r="H81" s="259" t="s">
        <v>483</v>
      </c>
    </row>
    <row r="82" spans="1:8" ht="14.1" customHeight="1">
      <c r="B82" s="265" t="s">
        <v>639</v>
      </c>
      <c r="C82" s="265" t="s">
        <v>640</v>
      </c>
      <c r="D82" s="265"/>
      <c r="E82" s="265"/>
      <c r="F82" s="266">
        <v>236064793</v>
      </c>
    </row>
    <row r="83" spans="1:8" ht="14.1" customHeight="1">
      <c r="A83" s="259" t="s">
        <v>934</v>
      </c>
      <c r="B83" s="265" t="s">
        <v>641</v>
      </c>
      <c r="C83" s="265" t="s">
        <v>642</v>
      </c>
      <c r="D83" s="265"/>
      <c r="E83" s="265"/>
      <c r="F83" s="266">
        <v>236064793</v>
      </c>
      <c r="H83" s="259" t="s">
        <v>934</v>
      </c>
    </row>
    <row r="84" spans="1:8" ht="14.1" customHeight="1">
      <c r="B84" s="265" t="s">
        <v>643</v>
      </c>
      <c r="C84" s="265" t="s">
        <v>644</v>
      </c>
      <c r="D84" s="265"/>
      <c r="E84" s="265"/>
      <c r="F84" s="266">
        <v>261213545</v>
      </c>
    </row>
    <row r="85" spans="1:8" ht="14.1" customHeight="1">
      <c r="A85" s="259" t="s">
        <v>459</v>
      </c>
      <c r="B85" s="265" t="s">
        <v>645</v>
      </c>
      <c r="C85" s="265" t="s">
        <v>646</v>
      </c>
      <c r="D85" s="265"/>
      <c r="E85" s="265"/>
      <c r="F85" s="266">
        <v>10290144</v>
      </c>
      <c r="H85" s="259" t="s">
        <v>459</v>
      </c>
    </row>
    <row r="86" spans="1:8" ht="14.1" customHeight="1">
      <c r="A86" s="259" t="s">
        <v>370</v>
      </c>
      <c r="B86" s="265" t="s">
        <v>647</v>
      </c>
      <c r="C86" s="265" t="s">
        <v>648</v>
      </c>
      <c r="D86" s="265"/>
      <c r="E86" s="265"/>
      <c r="F86" s="266">
        <v>26139975</v>
      </c>
      <c r="H86" s="259" t="s">
        <v>370</v>
      </c>
    </row>
    <row r="87" spans="1:8" ht="14.1" customHeight="1">
      <c r="A87" s="259" t="s">
        <v>935</v>
      </c>
      <c r="B87" s="265" t="s">
        <v>649</v>
      </c>
      <c r="C87" s="265" t="s">
        <v>650</v>
      </c>
      <c r="D87" s="265"/>
      <c r="E87" s="265"/>
      <c r="F87" s="266">
        <v>9986600</v>
      </c>
      <c r="H87" s="259" t="s">
        <v>935</v>
      </c>
    </row>
    <row r="88" spans="1:8" ht="14.1" customHeight="1">
      <c r="A88" s="259" t="s">
        <v>369</v>
      </c>
      <c r="B88" s="265" t="s">
        <v>651</v>
      </c>
      <c r="C88" s="265" t="s">
        <v>652</v>
      </c>
      <c r="D88" s="265"/>
      <c r="E88" s="265"/>
      <c r="F88" s="266">
        <v>214796826</v>
      </c>
      <c r="H88" s="259" t="s">
        <v>369</v>
      </c>
    </row>
    <row r="89" spans="1:8" ht="14.1" customHeight="1">
      <c r="B89" s="265" t="s">
        <v>653</v>
      </c>
      <c r="C89" s="265" t="s">
        <v>654</v>
      </c>
      <c r="D89" s="265"/>
      <c r="E89" s="265"/>
      <c r="F89" s="266">
        <v>726359000</v>
      </c>
    </row>
    <row r="90" spans="1:8" ht="14.1" customHeight="1">
      <c r="A90" s="259" t="s">
        <v>488</v>
      </c>
      <c r="B90" s="265" t="s">
        <v>655</v>
      </c>
      <c r="C90" s="265" t="s">
        <v>656</v>
      </c>
      <c r="D90" s="265"/>
      <c r="E90" s="265"/>
      <c r="F90" s="266">
        <v>726359000</v>
      </c>
      <c r="G90" s="259" t="s">
        <v>936</v>
      </c>
      <c r="H90" s="259" t="s">
        <v>488</v>
      </c>
    </row>
    <row r="91" spans="1:8" ht="14.1" customHeight="1">
      <c r="B91" s="265" t="s">
        <v>657</v>
      </c>
      <c r="C91" s="265" t="s">
        <v>658</v>
      </c>
      <c r="D91" s="265"/>
      <c r="E91" s="265"/>
      <c r="F91" s="266">
        <v>41418394</v>
      </c>
    </row>
    <row r="92" spans="1:8" ht="14.1" customHeight="1">
      <c r="A92" s="259" t="s">
        <v>458</v>
      </c>
      <c r="B92" s="265" t="s">
        <v>659</v>
      </c>
      <c r="C92" s="265" t="s">
        <v>660</v>
      </c>
      <c r="D92" s="265"/>
      <c r="E92" s="265"/>
      <c r="F92" s="266">
        <v>41418394</v>
      </c>
      <c r="G92" s="259" t="s">
        <v>937</v>
      </c>
      <c r="H92" s="259" t="s">
        <v>458</v>
      </c>
    </row>
    <row r="93" spans="1:8" ht="14.1" customHeight="1">
      <c r="B93" s="265" t="s">
        <v>661</v>
      </c>
      <c r="C93" s="265" t="s">
        <v>662</v>
      </c>
      <c r="D93" s="265"/>
      <c r="E93" s="265"/>
      <c r="F93" s="266">
        <v>6216428</v>
      </c>
    </row>
    <row r="94" spans="1:8" ht="14.1" customHeight="1">
      <c r="B94" s="265" t="s">
        <v>663</v>
      </c>
      <c r="C94" s="265" t="s">
        <v>664</v>
      </c>
      <c r="D94" s="265"/>
      <c r="E94" s="265"/>
      <c r="F94" s="266">
        <v>6216428</v>
      </c>
    </row>
    <row r="95" spans="1:8" ht="14.1" customHeight="1">
      <c r="A95" s="259" t="s">
        <v>319</v>
      </c>
      <c r="B95" s="265" t="s">
        <v>665</v>
      </c>
      <c r="C95" s="265" t="s">
        <v>666</v>
      </c>
      <c r="D95" s="265"/>
      <c r="E95" s="265"/>
      <c r="F95" s="266">
        <v>45087124</v>
      </c>
      <c r="H95" s="259" t="s">
        <v>319</v>
      </c>
    </row>
    <row r="96" spans="1:8" ht="14.1" customHeight="1">
      <c r="A96" s="259" t="s">
        <v>319</v>
      </c>
      <c r="B96" s="265" t="s">
        <v>667</v>
      </c>
      <c r="C96" s="265" t="s">
        <v>668</v>
      </c>
      <c r="D96" s="265"/>
      <c r="E96" s="265"/>
      <c r="F96" s="266">
        <v>-43432049</v>
      </c>
      <c r="H96" s="259" t="s">
        <v>319</v>
      </c>
    </row>
    <row r="97" spans="1:8" ht="14.1" customHeight="1">
      <c r="A97" s="259" t="s">
        <v>319</v>
      </c>
      <c r="B97" s="265" t="s">
        <v>669</v>
      </c>
      <c r="C97" s="265" t="s">
        <v>670</v>
      </c>
      <c r="D97" s="265"/>
      <c r="E97" s="265"/>
      <c r="F97" s="266">
        <v>48284291</v>
      </c>
      <c r="H97" s="259" t="s">
        <v>319</v>
      </c>
    </row>
    <row r="98" spans="1:8" ht="14.1" customHeight="1">
      <c r="A98" s="259" t="s">
        <v>319</v>
      </c>
      <c r="B98" s="265" t="s">
        <v>671</v>
      </c>
      <c r="C98" s="265" t="s">
        <v>668</v>
      </c>
      <c r="D98" s="265"/>
      <c r="E98" s="265"/>
      <c r="F98" s="266">
        <v>-46268006</v>
      </c>
      <c r="H98" s="259" t="s">
        <v>319</v>
      </c>
    </row>
    <row r="99" spans="1:8" ht="14.1" customHeight="1">
      <c r="A99" s="259" t="s">
        <v>319</v>
      </c>
      <c r="B99" s="265" t="s">
        <v>672</v>
      </c>
      <c r="C99" s="265" t="s">
        <v>673</v>
      </c>
      <c r="D99" s="265"/>
      <c r="E99" s="265"/>
      <c r="F99" s="266">
        <v>89155205</v>
      </c>
      <c r="H99" s="259" t="s">
        <v>319</v>
      </c>
    </row>
    <row r="100" spans="1:8" ht="14.1" customHeight="1">
      <c r="A100" s="259" t="s">
        <v>319</v>
      </c>
      <c r="B100" s="265" t="s">
        <v>674</v>
      </c>
      <c r="C100" s="265" t="s">
        <v>675</v>
      </c>
      <c r="D100" s="265"/>
      <c r="E100" s="265"/>
      <c r="F100" s="266">
        <v>-86610137</v>
      </c>
      <c r="H100" s="259" t="s">
        <v>319</v>
      </c>
    </row>
    <row r="101" spans="1:8" ht="14.1" customHeight="1">
      <c r="B101" s="265" t="s">
        <v>676</v>
      </c>
      <c r="C101" s="265" t="s">
        <v>677</v>
      </c>
      <c r="D101" s="265"/>
      <c r="E101" s="265"/>
      <c r="F101" s="266">
        <v>303230986</v>
      </c>
    </row>
    <row r="102" spans="1:8" ht="14.1" customHeight="1">
      <c r="B102" s="265" t="s">
        <v>678</v>
      </c>
      <c r="C102" s="265" t="s">
        <v>679</v>
      </c>
      <c r="D102" s="265"/>
      <c r="E102" s="265"/>
      <c r="F102" s="266">
        <v>303230986</v>
      </c>
    </row>
    <row r="103" spans="1:8" ht="14.1" customHeight="1">
      <c r="B103" s="265" t="s">
        <v>680</v>
      </c>
      <c r="C103" s="265" t="s">
        <v>681</v>
      </c>
      <c r="D103" s="265"/>
      <c r="E103" s="265"/>
      <c r="F103" s="266">
        <v>303230986</v>
      </c>
    </row>
    <row r="104" spans="1:8" ht="14.1" customHeight="1">
      <c r="A104" s="259" t="s">
        <v>320</v>
      </c>
      <c r="B104" s="265" t="s">
        <v>682</v>
      </c>
      <c r="C104" s="265" t="s">
        <v>422</v>
      </c>
      <c r="D104" s="265"/>
      <c r="E104" s="265"/>
      <c r="F104" s="266">
        <v>391265789</v>
      </c>
      <c r="H104" s="259" t="s">
        <v>320</v>
      </c>
    </row>
    <row r="105" spans="1:8" ht="14.1" customHeight="1">
      <c r="A105" s="259" t="s">
        <v>243</v>
      </c>
      <c r="B105" s="265" t="s">
        <v>683</v>
      </c>
      <c r="C105" s="265" t="s">
        <v>684</v>
      </c>
      <c r="D105" s="265"/>
      <c r="E105" s="265"/>
      <c r="F105" s="266">
        <v>-88034803</v>
      </c>
      <c r="H105" s="259" t="s">
        <v>243</v>
      </c>
    </row>
    <row r="106" spans="1:8" ht="14.1" customHeight="1">
      <c r="B106" s="265" t="s">
        <v>685</v>
      </c>
      <c r="C106" s="265" t="s">
        <v>686</v>
      </c>
      <c r="D106" s="265"/>
      <c r="E106" s="265"/>
      <c r="F106" s="266">
        <v>1399891194</v>
      </c>
    </row>
    <row r="107" spans="1:8" ht="14.1" customHeight="1">
      <c r="B107" s="265" t="s">
        <v>687</v>
      </c>
      <c r="C107" s="265" t="s">
        <v>688</v>
      </c>
      <c r="D107" s="265"/>
      <c r="E107" s="265"/>
      <c r="F107" s="266">
        <v>1316838759</v>
      </c>
    </row>
    <row r="108" spans="1:8" ht="14.1" customHeight="1">
      <c r="B108" s="265" t="s">
        <v>689</v>
      </c>
      <c r="C108" s="265" t="s">
        <v>688</v>
      </c>
      <c r="D108" s="265"/>
      <c r="E108" s="265"/>
      <c r="F108" s="266">
        <v>1316838759</v>
      </c>
    </row>
    <row r="109" spans="1:8" ht="14.1" customHeight="1">
      <c r="A109" s="259" t="s">
        <v>184</v>
      </c>
      <c r="B109" s="265" t="s">
        <v>690</v>
      </c>
      <c r="C109" s="265" t="s">
        <v>691</v>
      </c>
      <c r="D109" s="265"/>
      <c r="E109" s="265"/>
      <c r="F109" s="266">
        <v>1250000000</v>
      </c>
      <c r="H109" s="259" t="s">
        <v>184</v>
      </c>
    </row>
    <row r="110" spans="1:8" ht="14.1" customHeight="1">
      <c r="A110" s="259" t="s">
        <v>938</v>
      </c>
      <c r="B110" s="265" t="s">
        <v>692</v>
      </c>
      <c r="C110" s="265" t="s">
        <v>693</v>
      </c>
      <c r="D110" s="265"/>
      <c r="E110" s="265"/>
      <c r="F110" s="266">
        <v>129133393</v>
      </c>
      <c r="G110" s="259" t="s">
        <v>939</v>
      </c>
      <c r="H110" s="259" t="s">
        <v>938</v>
      </c>
    </row>
    <row r="111" spans="1:8" ht="14.1" customHeight="1">
      <c r="A111" s="259" t="s">
        <v>47</v>
      </c>
      <c r="B111" s="265" t="s">
        <v>694</v>
      </c>
      <c r="C111" s="265" t="s">
        <v>695</v>
      </c>
      <c r="D111" s="265"/>
      <c r="E111" s="265"/>
      <c r="F111" s="266">
        <v>-62294634</v>
      </c>
      <c r="G111" s="259" t="s">
        <v>940</v>
      </c>
      <c r="H111" s="259" t="s">
        <v>47</v>
      </c>
    </row>
    <row r="112" spans="1:8" ht="14.1" customHeight="1">
      <c r="B112" s="265" t="s">
        <v>696</v>
      </c>
      <c r="C112" s="265" t="s">
        <v>697</v>
      </c>
      <c r="D112" s="265"/>
      <c r="E112" s="265"/>
      <c r="F112" s="266">
        <v>83052435</v>
      </c>
    </row>
    <row r="113" spans="1:9" ht="14.1" customHeight="1">
      <c r="B113" s="265" t="s">
        <v>698</v>
      </c>
      <c r="C113" s="265" t="s">
        <v>697</v>
      </c>
      <c r="D113" s="265"/>
      <c r="E113" s="265"/>
      <c r="F113" s="266">
        <v>83052435</v>
      </c>
    </row>
    <row r="114" spans="1:9" ht="14.1" customHeight="1">
      <c r="B114" s="265" t="s">
        <v>699</v>
      </c>
      <c r="C114" s="265" t="s">
        <v>697</v>
      </c>
      <c r="D114" s="265"/>
      <c r="E114" s="265"/>
      <c r="F114" s="266">
        <v>83052435</v>
      </c>
    </row>
    <row r="115" spans="1:9" ht="14.1" customHeight="1">
      <c r="A115" s="259" t="s">
        <v>21</v>
      </c>
      <c r="B115" s="267"/>
      <c r="C115" s="267"/>
      <c r="D115" s="278" t="s">
        <v>700</v>
      </c>
      <c r="E115" s="265" t="s">
        <v>701</v>
      </c>
      <c r="F115" s="266">
        <v>81439659</v>
      </c>
      <c r="H115" s="259" t="s">
        <v>21</v>
      </c>
    </row>
    <row r="116" spans="1:9" ht="14.1" customHeight="1">
      <c r="A116" s="259" t="s">
        <v>458</v>
      </c>
      <c r="B116" s="267"/>
      <c r="C116" s="267"/>
      <c r="D116" s="278" t="s">
        <v>702</v>
      </c>
      <c r="E116" s="265" t="s">
        <v>703</v>
      </c>
      <c r="F116" s="266">
        <v>1612776</v>
      </c>
      <c r="H116" s="259" t="s">
        <v>458</v>
      </c>
    </row>
    <row r="117" spans="1:9" ht="14.1" customHeight="1">
      <c r="B117" s="270" t="s">
        <v>704</v>
      </c>
      <c r="C117" s="270" t="s">
        <v>7</v>
      </c>
      <c r="D117" s="270"/>
      <c r="E117" s="270"/>
      <c r="F117" s="271">
        <v>7434279986</v>
      </c>
    </row>
    <row r="118" spans="1:9" ht="14.1" customHeight="1">
      <c r="B118" s="265" t="s">
        <v>705</v>
      </c>
      <c r="C118" s="265" t="s">
        <v>706</v>
      </c>
      <c r="D118" s="265"/>
      <c r="E118" s="265"/>
      <c r="F118" s="266">
        <v>195246745</v>
      </c>
    </row>
    <row r="119" spans="1:9" ht="14.1" customHeight="1">
      <c r="B119" s="265" t="s">
        <v>707</v>
      </c>
      <c r="C119" s="265" t="s">
        <v>36</v>
      </c>
      <c r="D119" s="265"/>
      <c r="E119" s="265"/>
      <c r="F119" s="266">
        <v>195246745</v>
      </c>
    </row>
    <row r="120" spans="1:9" ht="14.1" customHeight="1">
      <c r="B120" s="265" t="s">
        <v>708</v>
      </c>
      <c r="C120" s="265" t="s">
        <v>709</v>
      </c>
      <c r="D120" s="265"/>
      <c r="E120" s="265"/>
      <c r="F120" s="266">
        <v>195246745</v>
      </c>
    </row>
    <row r="121" spans="1:9" ht="14.1" customHeight="1">
      <c r="B121" s="265" t="s">
        <v>710</v>
      </c>
      <c r="C121" s="265" t="s">
        <v>711</v>
      </c>
      <c r="D121" s="265"/>
      <c r="E121" s="265"/>
      <c r="F121" s="266">
        <v>181630761</v>
      </c>
    </row>
    <row r="122" spans="1:9" ht="14.1" customHeight="1">
      <c r="A122" s="259" t="s">
        <v>380</v>
      </c>
      <c r="B122" s="267"/>
      <c r="C122" s="267"/>
      <c r="D122" s="278" t="s">
        <v>712</v>
      </c>
      <c r="E122" s="265" t="s">
        <v>713</v>
      </c>
      <c r="F122" s="266">
        <v>900000</v>
      </c>
      <c r="I122" s="259" t="s">
        <v>380</v>
      </c>
    </row>
    <row r="123" spans="1:9" ht="14.1" customHeight="1">
      <c r="A123" s="259" t="s">
        <v>380</v>
      </c>
      <c r="B123" s="267"/>
      <c r="C123" s="267"/>
      <c r="D123" s="278" t="s">
        <v>714</v>
      </c>
      <c r="E123" s="265" t="s">
        <v>715</v>
      </c>
      <c r="F123" s="266">
        <v>5500000</v>
      </c>
      <c r="I123" s="259" t="s">
        <v>380</v>
      </c>
    </row>
    <row r="124" spans="1:9" ht="14.1" customHeight="1">
      <c r="A124" s="259" t="s">
        <v>380</v>
      </c>
      <c r="B124" s="267"/>
      <c r="C124" s="267"/>
      <c r="D124" s="278" t="s">
        <v>716</v>
      </c>
      <c r="E124" s="265" t="s">
        <v>589</v>
      </c>
      <c r="F124" s="266">
        <v>58052495</v>
      </c>
      <c r="I124" s="259" t="s">
        <v>380</v>
      </c>
    </row>
    <row r="125" spans="1:9" ht="14.1" customHeight="1">
      <c r="A125" s="259" t="s">
        <v>380</v>
      </c>
      <c r="B125" s="267"/>
      <c r="C125" s="267"/>
      <c r="D125" s="278" t="s">
        <v>717</v>
      </c>
      <c r="E125" s="265" t="s">
        <v>718</v>
      </c>
      <c r="F125" s="266">
        <v>486000</v>
      </c>
      <c r="I125" s="259" t="s">
        <v>380</v>
      </c>
    </row>
    <row r="126" spans="1:9" ht="14.1" customHeight="1">
      <c r="A126" s="259" t="s">
        <v>380</v>
      </c>
      <c r="B126" s="267"/>
      <c r="C126" s="267"/>
      <c r="D126" s="278" t="s">
        <v>719</v>
      </c>
      <c r="E126" s="265" t="s">
        <v>720</v>
      </c>
      <c r="F126" s="266">
        <v>5500000</v>
      </c>
      <c r="I126" s="259" t="s">
        <v>380</v>
      </c>
    </row>
    <row r="127" spans="1:9" ht="14.1" customHeight="1">
      <c r="A127" s="259" t="s">
        <v>380</v>
      </c>
      <c r="B127" s="267"/>
      <c r="C127" s="267"/>
      <c r="D127" s="278" t="s">
        <v>721</v>
      </c>
      <c r="E127" s="265" t="s">
        <v>722</v>
      </c>
      <c r="F127" s="266">
        <v>3780000</v>
      </c>
      <c r="I127" s="259" t="s">
        <v>380</v>
      </c>
    </row>
    <row r="128" spans="1:9" ht="14.1" customHeight="1">
      <c r="A128" s="259" t="s">
        <v>380</v>
      </c>
      <c r="B128" s="267"/>
      <c r="C128" s="267"/>
      <c r="D128" s="278" t="s">
        <v>723</v>
      </c>
      <c r="E128" s="265" t="s">
        <v>724</v>
      </c>
      <c r="F128" s="266">
        <v>1118000</v>
      </c>
      <c r="I128" s="259" t="s">
        <v>380</v>
      </c>
    </row>
    <row r="129" spans="1:9" ht="14.1" customHeight="1">
      <c r="A129" s="259" t="s">
        <v>380</v>
      </c>
      <c r="B129" s="267"/>
      <c r="C129" s="267"/>
      <c r="D129" s="278" t="s">
        <v>725</v>
      </c>
      <c r="E129" s="265" t="s">
        <v>726</v>
      </c>
      <c r="F129" s="266">
        <v>436000</v>
      </c>
      <c r="I129" s="259" t="s">
        <v>380</v>
      </c>
    </row>
    <row r="130" spans="1:9" ht="14.1" customHeight="1">
      <c r="A130" s="259" t="s">
        <v>380</v>
      </c>
      <c r="B130" s="267"/>
      <c r="C130" s="267"/>
      <c r="D130" s="278" t="s">
        <v>727</v>
      </c>
      <c r="E130" s="265" t="s">
        <v>728</v>
      </c>
      <c r="F130" s="266">
        <v>95849216</v>
      </c>
      <c r="I130" s="259" t="s">
        <v>380</v>
      </c>
    </row>
    <row r="131" spans="1:9" ht="14.1" customHeight="1">
      <c r="A131" s="259" t="s">
        <v>380</v>
      </c>
      <c r="B131" s="267"/>
      <c r="C131" s="267"/>
      <c r="D131" s="278" t="s">
        <v>729</v>
      </c>
      <c r="E131" s="265" t="s">
        <v>730</v>
      </c>
      <c r="F131" s="266">
        <v>40000</v>
      </c>
      <c r="I131" s="259" t="s">
        <v>380</v>
      </c>
    </row>
    <row r="132" spans="1:9" ht="14.1" customHeight="1">
      <c r="A132" s="259" t="s">
        <v>380</v>
      </c>
      <c r="B132" s="267"/>
      <c r="C132" s="267"/>
      <c r="D132" s="278" t="s">
        <v>731</v>
      </c>
      <c r="E132" s="265" t="s">
        <v>732</v>
      </c>
      <c r="F132" s="266">
        <v>440000</v>
      </c>
      <c r="I132" s="259" t="s">
        <v>380</v>
      </c>
    </row>
    <row r="133" spans="1:9" ht="14.1" customHeight="1">
      <c r="A133" s="259" t="s">
        <v>380</v>
      </c>
      <c r="B133" s="267"/>
      <c r="C133" s="267"/>
      <c r="D133" s="278" t="s">
        <v>733</v>
      </c>
      <c r="E133" s="265" t="s">
        <v>734</v>
      </c>
      <c r="F133" s="266">
        <v>6000000</v>
      </c>
      <c r="I133" s="259" t="s">
        <v>380</v>
      </c>
    </row>
    <row r="134" spans="1:9" ht="14.1" customHeight="1">
      <c r="A134" s="259" t="s">
        <v>380</v>
      </c>
      <c r="B134" s="267"/>
      <c r="C134" s="267"/>
      <c r="D134" s="278" t="s">
        <v>735</v>
      </c>
      <c r="E134" s="265" t="s">
        <v>736</v>
      </c>
      <c r="F134" s="266">
        <v>1584000</v>
      </c>
      <c r="I134" s="259" t="s">
        <v>380</v>
      </c>
    </row>
    <row r="135" spans="1:9" ht="14.1" customHeight="1">
      <c r="A135" s="259" t="s">
        <v>380</v>
      </c>
      <c r="B135" s="267"/>
      <c r="C135" s="267"/>
      <c r="D135" s="278" t="s">
        <v>737</v>
      </c>
      <c r="E135" s="265" t="s">
        <v>738</v>
      </c>
      <c r="F135" s="266">
        <v>1302450</v>
      </c>
      <c r="I135" s="259" t="s">
        <v>380</v>
      </c>
    </row>
    <row r="136" spans="1:9" ht="14.1" customHeight="1">
      <c r="A136" s="259" t="s">
        <v>380</v>
      </c>
      <c r="B136" s="267"/>
      <c r="C136" s="267"/>
      <c r="D136" s="278" t="s">
        <v>739</v>
      </c>
      <c r="E136" s="265" t="s">
        <v>740</v>
      </c>
      <c r="F136" s="266">
        <v>642600</v>
      </c>
      <c r="I136" s="259" t="s">
        <v>380</v>
      </c>
    </row>
    <row r="137" spans="1:9" ht="14.1" customHeight="1">
      <c r="B137" s="265" t="s">
        <v>741</v>
      </c>
      <c r="C137" s="265" t="s">
        <v>742</v>
      </c>
      <c r="D137" s="265"/>
      <c r="E137" s="265"/>
      <c r="F137" s="266">
        <v>13615984</v>
      </c>
    </row>
    <row r="138" spans="1:9" ht="14.1" customHeight="1">
      <c r="A138" s="259" t="s">
        <v>380</v>
      </c>
      <c r="B138" s="267"/>
      <c r="C138" s="267"/>
      <c r="D138" s="278" t="s">
        <v>584</v>
      </c>
      <c r="E138" s="265" t="s">
        <v>585</v>
      </c>
      <c r="F138" s="266">
        <v>-60950938</v>
      </c>
      <c r="I138" s="259" t="s">
        <v>380</v>
      </c>
    </row>
    <row r="139" spans="1:9" ht="14.1" customHeight="1">
      <c r="A139" s="259" t="s">
        <v>380</v>
      </c>
      <c r="B139" s="267"/>
      <c r="C139" s="267"/>
      <c r="D139" s="278" t="s">
        <v>586</v>
      </c>
      <c r="E139" s="265" t="s">
        <v>587</v>
      </c>
      <c r="F139" s="266">
        <v>41568202</v>
      </c>
      <c r="I139" s="259" t="s">
        <v>380</v>
      </c>
    </row>
    <row r="140" spans="1:9" ht="14.1" customHeight="1">
      <c r="A140" s="259" t="s">
        <v>380</v>
      </c>
      <c r="B140" s="267"/>
      <c r="C140" s="267"/>
      <c r="D140" s="278" t="s">
        <v>594</v>
      </c>
      <c r="E140" s="265" t="s">
        <v>595</v>
      </c>
      <c r="F140" s="266">
        <v>22287550</v>
      </c>
      <c r="I140" s="259" t="s">
        <v>380</v>
      </c>
    </row>
    <row r="141" spans="1:9" ht="14.1" customHeight="1">
      <c r="A141" s="259" t="s">
        <v>380</v>
      </c>
      <c r="B141" s="267"/>
      <c r="C141" s="267"/>
      <c r="D141" s="278" t="s">
        <v>596</v>
      </c>
      <c r="E141" s="265" t="s">
        <v>595</v>
      </c>
      <c r="F141" s="266">
        <v>3169184</v>
      </c>
      <c r="I141" s="259" t="s">
        <v>380</v>
      </c>
    </row>
    <row r="142" spans="1:9" ht="14.1" customHeight="1">
      <c r="A142" s="259" t="s">
        <v>380</v>
      </c>
      <c r="B142" s="267"/>
      <c r="C142" s="267"/>
      <c r="D142" s="278" t="s">
        <v>600</v>
      </c>
      <c r="E142" s="265" t="s">
        <v>601</v>
      </c>
      <c r="F142" s="266">
        <v>-16468</v>
      </c>
      <c r="I142" s="259" t="s">
        <v>380</v>
      </c>
    </row>
    <row r="143" spans="1:9" ht="14.1" customHeight="1">
      <c r="A143" s="259" t="s">
        <v>380</v>
      </c>
      <c r="B143" s="267"/>
      <c r="C143" s="267"/>
      <c r="D143" s="278" t="s">
        <v>743</v>
      </c>
      <c r="E143" s="265" t="s">
        <v>744</v>
      </c>
      <c r="F143" s="266">
        <v>8310752</v>
      </c>
      <c r="I143" s="259" t="s">
        <v>380</v>
      </c>
    </row>
    <row r="144" spans="1:9" ht="14.1" customHeight="1">
      <c r="A144" s="259" t="s">
        <v>380</v>
      </c>
      <c r="B144" s="267"/>
      <c r="C144" s="267"/>
      <c r="D144" s="278" t="s">
        <v>745</v>
      </c>
      <c r="E144" s="265" t="s">
        <v>746</v>
      </c>
      <c r="F144" s="266">
        <v>-1080168</v>
      </c>
      <c r="I144" s="259" t="s">
        <v>380</v>
      </c>
    </row>
    <row r="145" spans="1:9" ht="14.1" customHeight="1">
      <c r="A145" s="259" t="s">
        <v>380</v>
      </c>
      <c r="B145" s="267"/>
      <c r="C145" s="267"/>
      <c r="D145" s="278" t="s">
        <v>747</v>
      </c>
      <c r="E145" s="265" t="s">
        <v>748</v>
      </c>
      <c r="F145" s="266">
        <v>220000</v>
      </c>
      <c r="I145" s="259" t="s">
        <v>380</v>
      </c>
    </row>
    <row r="146" spans="1:9" ht="14.1" customHeight="1">
      <c r="A146" s="259" t="s">
        <v>380</v>
      </c>
      <c r="B146" s="267"/>
      <c r="C146" s="267"/>
      <c r="D146" s="278" t="s">
        <v>749</v>
      </c>
      <c r="E146" s="265" t="s">
        <v>750</v>
      </c>
      <c r="F146" s="266">
        <v>132000</v>
      </c>
      <c r="I146" s="259" t="s">
        <v>380</v>
      </c>
    </row>
    <row r="147" spans="1:9" ht="14.1" customHeight="1">
      <c r="A147" s="259" t="s">
        <v>380</v>
      </c>
      <c r="B147" s="267"/>
      <c r="C147" s="267"/>
      <c r="D147" s="278" t="s">
        <v>751</v>
      </c>
      <c r="E147" s="265" t="s">
        <v>752</v>
      </c>
      <c r="F147" s="266">
        <v>-55000</v>
      </c>
      <c r="I147" s="259" t="s">
        <v>380</v>
      </c>
    </row>
    <row r="148" spans="1:9" ht="14.1" customHeight="1">
      <c r="A148" s="259" t="s">
        <v>380</v>
      </c>
      <c r="B148" s="267"/>
      <c r="C148" s="267"/>
      <c r="D148" s="278" t="s">
        <v>753</v>
      </c>
      <c r="E148" s="265" t="s">
        <v>754</v>
      </c>
      <c r="F148" s="266">
        <v>16380</v>
      </c>
      <c r="I148" s="259" t="s">
        <v>380</v>
      </c>
    </row>
    <row r="149" spans="1:9" ht="14.1" customHeight="1">
      <c r="A149" s="259" t="s">
        <v>380</v>
      </c>
      <c r="B149" s="267"/>
      <c r="C149" s="267"/>
      <c r="D149" s="278" t="s">
        <v>755</v>
      </c>
      <c r="E149" s="265" t="s">
        <v>756</v>
      </c>
      <c r="F149" s="266">
        <v>57700</v>
      </c>
      <c r="I149" s="259" t="s">
        <v>380</v>
      </c>
    </row>
    <row r="150" spans="1:9" ht="14.1" customHeight="1">
      <c r="A150" s="259" t="s">
        <v>380</v>
      </c>
      <c r="B150" s="267"/>
      <c r="C150" s="267"/>
      <c r="D150" s="278" t="s">
        <v>757</v>
      </c>
      <c r="E150" s="265" t="s">
        <v>758</v>
      </c>
      <c r="F150" s="266">
        <v>-43210</v>
      </c>
      <c r="I150" s="259" t="s">
        <v>380</v>
      </c>
    </row>
    <row r="151" spans="1:9" ht="14.1" customHeight="1">
      <c r="B151" s="265" t="s">
        <v>759</v>
      </c>
      <c r="C151" s="265" t="s">
        <v>760</v>
      </c>
      <c r="D151" s="265"/>
      <c r="E151" s="265"/>
      <c r="F151" s="266">
        <v>4519641965</v>
      </c>
    </row>
    <row r="152" spans="1:9" ht="14.1" customHeight="1">
      <c r="B152" s="265" t="s">
        <v>761</v>
      </c>
      <c r="C152" s="265" t="s">
        <v>762</v>
      </c>
      <c r="D152" s="265"/>
      <c r="E152" s="265"/>
      <c r="F152" s="266">
        <v>4519641965</v>
      </c>
    </row>
    <row r="153" spans="1:9" ht="14.1" customHeight="1">
      <c r="B153" s="265" t="s">
        <v>763</v>
      </c>
      <c r="C153" s="265" t="s">
        <v>762</v>
      </c>
      <c r="D153" s="265"/>
      <c r="E153" s="265"/>
      <c r="F153" s="266">
        <v>4502029785</v>
      </c>
    </row>
    <row r="154" spans="1:9" ht="14.1" customHeight="1">
      <c r="A154" s="259" t="s">
        <v>437</v>
      </c>
      <c r="B154" s="265" t="s">
        <v>764</v>
      </c>
      <c r="C154" s="265" t="s">
        <v>765</v>
      </c>
      <c r="D154" s="265"/>
      <c r="E154" s="265"/>
      <c r="F154" s="266">
        <v>4502029785</v>
      </c>
      <c r="G154" s="259" t="s">
        <v>945</v>
      </c>
      <c r="I154" s="259" t="s">
        <v>380</v>
      </c>
    </row>
    <row r="155" spans="1:9" ht="14.1" customHeight="1">
      <c r="B155" s="265" t="s">
        <v>766</v>
      </c>
      <c r="C155" s="265" t="s">
        <v>767</v>
      </c>
      <c r="D155" s="265"/>
      <c r="E155" s="265"/>
      <c r="F155" s="266">
        <v>17612180</v>
      </c>
    </row>
    <row r="156" spans="1:9" ht="14.1" customHeight="1">
      <c r="A156" s="259" t="s">
        <v>380</v>
      </c>
      <c r="B156" s="265" t="s">
        <v>768</v>
      </c>
      <c r="C156" s="265" t="s">
        <v>941</v>
      </c>
      <c r="D156" s="265"/>
      <c r="E156" s="265"/>
      <c r="F156" s="266">
        <v>36597269</v>
      </c>
      <c r="G156" s="259" t="s">
        <v>943</v>
      </c>
      <c r="I156" s="259" t="s">
        <v>380</v>
      </c>
    </row>
    <row r="157" spans="1:9" ht="14.1" customHeight="1">
      <c r="A157" s="259" t="s">
        <v>380</v>
      </c>
      <c r="B157" s="265" t="s">
        <v>769</v>
      </c>
      <c r="C157" s="265" t="s">
        <v>942</v>
      </c>
      <c r="D157" s="265"/>
      <c r="E157" s="265"/>
      <c r="F157" s="266">
        <v>-18985089</v>
      </c>
      <c r="G157" s="259" t="s">
        <v>944</v>
      </c>
      <c r="I157" s="259" t="s">
        <v>380</v>
      </c>
    </row>
    <row r="158" spans="1:9" ht="14.1" customHeight="1">
      <c r="B158" s="265" t="s">
        <v>770</v>
      </c>
      <c r="C158" s="265" t="s">
        <v>771</v>
      </c>
      <c r="D158" s="265"/>
      <c r="E158" s="265"/>
      <c r="F158" s="266">
        <v>18797103</v>
      </c>
    </row>
    <row r="159" spans="1:9" ht="14.1" customHeight="1">
      <c r="B159" s="265" t="s">
        <v>772</v>
      </c>
      <c r="C159" s="265" t="s">
        <v>773</v>
      </c>
      <c r="D159" s="265"/>
      <c r="E159" s="265"/>
      <c r="F159" s="266">
        <v>18797103</v>
      </c>
    </row>
    <row r="160" spans="1:9" ht="14.1" customHeight="1">
      <c r="B160" s="265" t="s">
        <v>774</v>
      </c>
      <c r="C160" s="265" t="s">
        <v>773</v>
      </c>
      <c r="D160" s="265"/>
      <c r="E160" s="265"/>
      <c r="F160" s="266">
        <v>13533999</v>
      </c>
    </row>
    <row r="161" spans="1:9" ht="14.1" customHeight="1">
      <c r="A161" s="259" t="s">
        <v>285</v>
      </c>
      <c r="B161" s="265" t="s">
        <v>775</v>
      </c>
      <c r="C161" s="265" t="s">
        <v>776</v>
      </c>
      <c r="D161" s="265"/>
      <c r="E161" s="265"/>
      <c r="F161" s="266">
        <v>6699999</v>
      </c>
      <c r="I161" s="259" t="s">
        <v>285</v>
      </c>
    </row>
    <row r="162" spans="1:9" ht="14.1" customHeight="1">
      <c r="A162" s="259" t="s">
        <v>377</v>
      </c>
      <c r="B162" s="265" t="s">
        <v>777</v>
      </c>
      <c r="C162" s="265" t="s">
        <v>377</v>
      </c>
      <c r="D162" s="265"/>
      <c r="E162" s="265"/>
      <c r="F162" s="266">
        <v>6834000</v>
      </c>
      <c r="I162" s="259" t="s">
        <v>377</v>
      </c>
    </row>
    <row r="163" spans="1:9" ht="14.1" customHeight="1">
      <c r="B163" s="265" t="s">
        <v>778</v>
      </c>
      <c r="C163" s="265" t="s">
        <v>779</v>
      </c>
      <c r="D163" s="265"/>
      <c r="E163" s="265"/>
      <c r="F163" s="266">
        <v>5263104</v>
      </c>
    </row>
    <row r="164" spans="1:9" ht="14.1" customHeight="1">
      <c r="A164" s="259" t="s">
        <v>22</v>
      </c>
      <c r="B164" s="265" t="s">
        <v>780</v>
      </c>
      <c r="C164" s="265" t="s">
        <v>781</v>
      </c>
      <c r="D164" s="265"/>
      <c r="E164" s="265"/>
      <c r="F164" s="266">
        <v>5263104</v>
      </c>
      <c r="I164" s="259" t="s">
        <v>22</v>
      </c>
    </row>
    <row r="165" spans="1:9" ht="14.1" customHeight="1">
      <c r="B165" s="265" t="s">
        <v>782</v>
      </c>
      <c r="C165" s="265" t="s">
        <v>783</v>
      </c>
      <c r="D165" s="265"/>
      <c r="E165" s="265"/>
      <c r="F165" s="266">
        <v>2700594173</v>
      </c>
    </row>
    <row r="166" spans="1:9" ht="14.1" customHeight="1">
      <c r="B166" s="265" t="s">
        <v>784</v>
      </c>
      <c r="C166" s="265" t="s">
        <v>785</v>
      </c>
      <c r="D166" s="265"/>
      <c r="E166" s="265"/>
      <c r="F166" s="266">
        <v>2700594173</v>
      </c>
    </row>
    <row r="167" spans="1:9" ht="14.1" customHeight="1">
      <c r="B167" s="265" t="s">
        <v>786</v>
      </c>
      <c r="C167" s="265" t="s">
        <v>785</v>
      </c>
      <c r="D167" s="265"/>
      <c r="E167" s="265"/>
      <c r="F167" s="266">
        <v>2700594173</v>
      </c>
    </row>
    <row r="168" spans="1:9" ht="14.1" customHeight="1">
      <c r="B168" s="265" t="s">
        <v>787</v>
      </c>
      <c r="C168" s="265" t="s">
        <v>788</v>
      </c>
      <c r="D168" s="265"/>
      <c r="E168" s="265"/>
      <c r="F168" s="266">
        <v>2700594173</v>
      </c>
    </row>
    <row r="169" spans="1:9" ht="14.1" customHeight="1">
      <c r="A169" s="259" t="s">
        <v>380</v>
      </c>
      <c r="B169" s="267"/>
      <c r="C169" s="267"/>
      <c r="D169" s="278" t="s">
        <v>789</v>
      </c>
      <c r="E169" s="265" t="s">
        <v>790</v>
      </c>
      <c r="F169" s="266">
        <v>1802534139</v>
      </c>
      <c r="I169" s="259" t="s">
        <v>379</v>
      </c>
    </row>
    <row r="170" spans="1:9" ht="14.1" customHeight="1">
      <c r="A170" s="259" t="s">
        <v>380</v>
      </c>
      <c r="B170" s="267"/>
      <c r="C170" s="267"/>
      <c r="D170" s="278" t="s">
        <v>791</v>
      </c>
      <c r="E170" s="265" t="s">
        <v>792</v>
      </c>
      <c r="F170" s="266">
        <v>886961034</v>
      </c>
      <c r="I170" s="259" t="s">
        <v>379</v>
      </c>
    </row>
    <row r="171" spans="1:9" ht="14.1" customHeight="1">
      <c r="A171" s="259" t="s">
        <v>380</v>
      </c>
      <c r="B171" s="267"/>
      <c r="C171" s="267"/>
      <c r="D171" s="278" t="s">
        <v>793</v>
      </c>
      <c r="E171" s="265" t="s">
        <v>794</v>
      </c>
      <c r="F171" s="266">
        <v>279000</v>
      </c>
      <c r="I171" s="259" t="s">
        <v>379</v>
      </c>
    </row>
    <row r="172" spans="1:9" ht="14.1" customHeight="1">
      <c r="A172" s="259" t="s">
        <v>946</v>
      </c>
      <c r="B172" s="267"/>
      <c r="C172" s="267"/>
      <c r="D172" s="278" t="s">
        <v>795</v>
      </c>
      <c r="E172" s="265" t="s">
        <v>796</v>
      </c>
      <c r="F172" s="266">
        <v>20000</v>
      </c>
      <c r="I172" s="259" t="s">
        <v>946</v>
      </c>
    </row>
    <row r="173" spans="1:9" ht="14.1" customHeight="1">
      <c r="A173" s="259" t="s">
        <v>946</v>
      </c>
      <c r="B173" s="267"/>
      <c r="C173" s="267"/>
      <c r="D173" s="278" t="s">
        <v>797</v>
      </c>
      <c r="E173" s="265" t="s">
        <v>798</v>
      </c>
      <c r="F173" s="266">
        <v>1800000</v>
      </c>
      <c r="I173" s="259" t="s">
        <v>946</v>
      </c>
    </row>
    <row r="174" spans="1:9" ht="14.1" customHeight="1">
      <c r="A174" s="259" t="s">
        <v>946</v>
      </c>
      <c r="B174" s="267"/>
      <c r="C174" s="267"/>
      <c r="D174" s="278" t="s">
        <v>799</v>
      </c>
      <c r="E174" s="265" t="s">
        <v>800</v>
      </c>
      <c r="F174" s="266">
        <v>9000000</v>
      </c>
      <c r="I174" s="259" t="s">
        <v>946</v>
      </c>
    </row>
    <row r="175" spans="1:9" ht="14.1" customHeight="1">
      <c r="B175" s="270" t="s">
        <v>801</v>
      </c>
      <c r="C175" s="270" t="s">
        <v>41</v>
      </c>
      <c r="D175" s="270"/>
      <c r="E175" s="270"/>
      <c r="F175" s="271">
        <v>10954833580</v>
      </c>
    </row>
    <row r="176" spans="1:9" ht="14.1" customHeight="1">
      <c r="B176" s="265" t="s">
        <v>802</v>
      </c>
      <c r="C176" s="265" t="s">
        <v>803</v>
      </c>
      <c r="D176" s="265"/>
      <c r="E176" s="265"/>
      <c r="F176" s="266">
        <v>10954833580</v>
      </c>
    </row>
    <row r="177" spans="1:9" ht="14.1" customHeight="1">
      <c r="B177" s="265" t="s">
        <v>804</v>
      </c>
      <c r="C177" s="265" t="s">
        <v>805</v>
      </c>
      <c r="D177" s="265"/>
      <c r="E177" s="265"/>
      <c r="F177" s="266">
        <v>11337000000</v>
      </c>
    </row>
    <row r="178" spans="1:9" ht="14.1" customHeight="1">
      <c r="B178" s="265" t="s">
        <v>806</v>
      </c>
      <c r="C178" s="265" t="s">
        <v>805</v>
      </c>
      <c r="D178" s="265"/>
      <c r="E178" s="265"/>
      <c r="F178" s="266">
        <v>11337000000</v>
      </c>
    </row>
    <row r="179" spans="1:9" ht="14.1" customHeight="1">
      <c r="A179" s="259" t="s">
        <v>42</v>
      </c>
      <c r="B179" s="265" t="s">
        <v>807</v>
      </c>
      <c r="C179" s="265" t="s">
        <v>808</v>
      </c>
      <c r="D179" s="265"/>
      <c r="E179" s="265"/>
      <c r="F179" s="266">
        <v>11337000000</v>
      </c>
      <c r="I179" s="259" t="s">
        <v>42</v>
      </c>
    </row>
    <row r="180" spans="1:9" ht="14.1" customHeight="1">
      <c r="B180" s="265" t="s">
        <v>809</v>
      </c>
      <c r="C180" s="265" t="s">
        <v>810</v>
      </c>
      <c r="D180" s="265"/>
      <c r="E180" s="265"/>
      <c r="F180" s="266">
        <v>1724549</v>
      </c>
    </row>
    <row r="181" spans="1:9" ht="14.1" customHeight="1">
      <c r="B181" s="265" t="s">
        <v>811</v>
      </c>
      <c r="C181" s="265" t="s">
        <v>810</v>
      </c>
      <c r="D181" s="265"/>
      <c r="E181" s="265"/>
      <c r="F181" s="266">
        <v>1724549</v>
      </c>
    </row>
    <row r="182" spans="1:9" ht="14.1" customHeight="1">
      <c r="A182" s="259" t="s">
        <v>412</v>
      </c>
      <c r="B182" s="265" t="s">
        <v>812</v>
      </c>
      <c r="C182" s="265" t="s">
        <v>813</v>
      </c>
      <c r="D182" s="265"/>
      <c r="E182" s="265"/>
      <c r="F182" s="266">
        <v>1724549</v>
      </c>
      <c r="I182" s="259" t="s">
        <v>412</v>
      </c>
    </row>
    <row r="183" spans="1:9" ht="14.1" customHeight="1">
      <c r="B183" s="265" t="s">
        <v>814</v>
      </c>
      <c r="C183" s="265" t="s">
        <v>159</v>
      </c>
      <c r="D183" s="265"/>
      <c r="E183" s="265"/>
      <c r="F183" s="266">
        <v>4630564</v>
      </c>
    </row>
    <row r="184" spans="1:9" ht="14.1" customHeight="1">
      <c r="B184" s="265" t="s">
        <v>815</v>
      </c>
      <c r="C184" s="265" t="s">
        <v>159</v>
      </c>
      <c r="D184" s="265"/>
      <c r="E184" s="265"/>
      <c r="F184" s="266">
        <v>4630564</v>
      </c>
    </row>
    <row r="185" spans="1:9" ht="14.1" customHeight="1">
      <c r="A185" s="259" t="s">
        <v>159</v>
      </c>
      <c r="B185" s="265" t="s">
        <v>816</v>
      </c>
      <c r="C185" s="265" t="s">
        <v>817</v>
      </c>
      <c r="D185" s="265"/>
      <c r="E185" s="265"/>
      <c r="F185" s="266">
        <v>4630564</v>
      </c>
      <c r="I185" s="259" t="s">
        <v>159</v>
      </c>
    </row>
    <row r="186" spans="1:9" ht="14.1" customHeight="1">
      <c r="B186" s="265" t="s">
        <v>818</v>
      </c>
      <c r="C186" s="265" t="s">
        <v>819</v>
      </c>
      <c r="D186" s="265"/>
      <c r="E186" s="265"/>
      <c r="F186" s="266">
        <v>-388521533</v>
      </c>
    </row>
    <row r="187" spans="1:9" ht="14.1" customHeight="1">
      <c r="B187" s="265" t="s">
        <v>820</v>
      </c>
      <c r="C187" s="265" t="s">
        <v>821</v>
      </c>
      <c r="D187" s="265"/>
      <c r="E187" s="265"/>
      <c r="F187" s="266">
        <v>38648527</v>
      </c>
    </row>
    <row r="188" spans="1:9" ht="14.1" customHeight="1">
      <c r="A188" s="259" t="s">
        <v>947</v>
      </c>
      <c r="B188" s="265" t="s">
        <v>822</v>
      </c>
      <c r="C188" s="265" t="s">
        <v>823</v>
      </c>
      <c r="D188" s="265"/>
      <c r="E188" s="265"/>
      <c r="F188" s="266">
        <v>38648527</v>
      </c>
      <c r="I188" s="259" t="s">
        <v>947</v>
      </c>
    </row>
    <row r="189" spans="1:9" ht="14.1" customHeight="1">
      <c r="B189" s="265" t="s">
        <v>824</v>
      </c>
      <c r="C189" s="265" t="s">
        <v>825</v>
      </c>
      <c r="D189" s="265"/>
      <c r="E189" s="265"/>
      <c r="F189" s="266">
        <v>-427170060</v>
      </c>
    </row>
    <row r="190" spans="1:9" ht="14.1" customHeight="1">
      <c r="A190" s="259" t="s">
        <v>207</v>
      </c>
      <c r="B190" s="265" t="s">
        <v>826</v>
      </c>
      <c r="C190" s="265" t="s">
        <v>207</v>
      </c>
      <c r="D190" s="265"/>
      <c r="E190" s="265"/>
      <c r="F190" s="266">
        <v>-427170060</v>
      </c>
      <c r="I190" s="259" t="s">
        <v>207</v>
      </c>
    </row>
    <row r="191" spans="1:9" ht="14.1" customHeight="1">
      <c r="B191" s="270" t="s">
        <v>827</v>
      </c>
      <c r="C191" s="270" t="s">
        <v>828</v>
      </c>
      <c r="D191" s="270"/>
      <c r="E191" s="270"/>
      <c r="F191" s="271">
        <v>189748248</v>
      </c>
    </row>
    <row r="192" spans="1:9" ht="14.1" customHeight="1">
      <c r="B192" s="265" t="s">
        <v>829</v>
      </c>
      <c r="C192" s="265" t="s">
        <v>55</v>
      </c>
      <c r="D192" s="265"/>
      <c r="E192" s="265"/>
      <c r="F192" s="266">
        <v>189748248</v>
      </c>
    </row>
    <row r="193" spans="1:10" ht="14.1" customHeight="1">
      <c r="B193" s="265" t="s">
        <v>830</v>
      </c>
      <c r="C193" s="265" t="s">
        <v>831</v>
      </c>
      <c r="D193" s="265"/>
      <c r="E193" s="265"/>
      <c r="F193" s="266">
        <v>119532014</v>
      </c>
    </row>
    <row r="194" spans="1:10" ht="14.1" customHeight="1">
      <c r="B194" s="265" t="s">
        <v>832</v>
      </c>
      <c r="C194" s="265" t="s">
        <v>833</v>
      </c>
      <c r="D194" s="265"/>
      <c r="E194" s="265"/>
      <c r="F194" s="266">
        <v>110286198</v>
      </c>
    </row>
    <row r="195" spans="1:10" ht="14.1" customHeight="1">
      <c r="B195" s="265" t="s">
        <v>834</v>
      </c>
      <c r="C195" s="265" t="s">
        <v>949</v>
      </c>
      <c r="D195" s="265"/>
      <c r="E195" s="265"/>
      <c r="F195" s="266">
        <v>110286198</v>
      </c>
    </row>
    <row r="196" spans="1:10" ht="14.1" customHeight="1">
      <c r="B196" s="265" t="s">
        <v>835</v>
      </c>
      <c r="C196" s="265" t="s">
        <v>833</v>
      </c>
      <c r="D196" s="265"/>
      <c r="E196" s="265"/>
      <c r="F196" s="266">
        <v>9245816</v>
      </c>
    </row>
    <row r="197" spans="1:10" ht="14.1" customHeight="1">
      <c r="B197" s="265" t="s">
        <v>836</v>
      </c>
      <c r="C197" s="265" t="s">
        <v>950</v>
      </c>
      <c r="D197" s="265"/>
      <c r="E197" s="265"/>
      <c r="F197" s="266">
        <v>7500000</v>
      </c>
    </row>
    <row r="198" spans="1:10" ht="14.1" customHeight="1">
      <c r="B198" s="265" t="s">
        <v>837</v>
      </c>
      <c r="C198" s="265" t="s">
        <v>951</v>
      </c>
      <c r="D198" s="265"/>
      <c r="E198" s="265"/>
      <c r="F198" s="266">
        <v>1745816</v>
      </c>
    </row>
    <row r="199" spans="1:10" ht="14.1" customHeight="1">
      <c r="B199" s="265" t="s">
        <v>838</v>
      </c>
      <c r="C199" s="265" t="s">
        <v>839</v>
      </c>
      <c r="D199" s="265"/>
      <c r="E199" s="265"/>
      <c r="F199" s="266">
        <v>11368244</v>
      </c>
    </row>
    <row r="200" spans="1:10" ht="14.1" customHeight="1">
      <c r="B200" s="265" t="s">
        <v>840</v>
      </c>
      <c r="C200" s="265" t="s">
        <v>839</v>
      </c>
      <c r="D200" s="265"/>
      <c r="E200" s="265"/>
      <c r="F200" s="266">
        <v>11368244</v>
      </c>
    </row>
    <row r="201" spans="1:10" ht="14.1" customHeight="1">
      <c r="A201" s="259" t="s">
        <v>335</v>
      </c>
      <c r="B201" s="265" t="s">
        <v>841</v>
      </c>
      <c r="C201" s="265" t="s">
        <v>842</v>
      </c>
      <c r="D201" s="265"/>
      <c r="E201" s="265"/>
      <c r="F201" s="266">
        <v>11368244</v>
      </c>
      <c r="J201" s="259" t="s">
        <v>335</v>
      </c>
    </row>
    <row r="202" spans="1:10" ht="14.1" customHeight="1">
      <c r="B202" s="265" t="s">
        <v>843</v>
      </c>
      <c r="C202" s="265" t="s">
        <v>844</v>
      </c>
      <c r="D202" s="265"/>
      <c r="E202" s="265"/>
      <c r="F202" s="266">
        <v>39837509</v>
      </c>
    </row>
    <row r="203" spans="1:10" ht="14.1" customHeight="1">
      <c r="B203" s="265" t="s">
        <v>845</v>
      </c>
      <c r="C203" s="265" t="s">
        <v>846</v>
      </c>
      <c r="D203" s="265"/>
      <c r="E203" s="265"/>
      <c r="F203" s="266">
        <v>4293856</v>
      </c>
    </row>
    <row r="204" spans="1:10" ht="14.1" customHeight="1">
      <c r="A204" s="259" t="s">
        <v>372</v>
      </c>
      <c r="B204" s="265" t="s">
        <v>847</v>
      </c>
      <c r="C204" s="265" t="s">
        <v>848</v>
      </c>
      <c r="D204" s="265"/>
      <c r="E204" s="265"/>
      <c r="F204" s="266">
        <v>4293856</v>
      </c>
      <c r="J204" s="259" t="s">
        <v>372</v>
      </c>
    </row>
    <row r="205" spans="1:10" ht="14.1" customHeight="1">
      <c r="B205" s="265" t="s">
        <v>849</v>
      </c>
      <c r="C205" s="265" t="s">
        <v>850</v>
      </c>
      <c r="D205" s="265"/>
      <c r="E205" s="265"/>
      <c r="F205" s="266">
        <v>31782933</v>
      </c>
    </row>
    <row r="206" spans="1:10" ht="14.1" customHeight="1">
      <c r="A206" s="259" t="s">
        <v>272</v>
      </c>
      <c r="B206" s="265" t="s">
        <v>851</v>
      </c>
      <c r="C206" s="265" t="s">
        <v>952</v>
      </c>
      <c r="D206" s="265"/>
      <c r="E206" s="265"/>
      <c r="F206" s="266">
        <v>29716500</v>
      </c>
      <c r="J206" s="259" t="s">
        <v>272</v>
      </c>
    </row>
    <row r="207" spans="1:10" ht="14.1" customHeight="1">
      <c r="A207" s="259" t="s">
        <v>272</v>
      </c>
      <c r="B207" s="265" t="s">
        <v>852</v>
      </c>
      <c r="C207" s="265" t="s">
        <v>953</v>
      </c>
      <c r="D207" s="265"/>
      <c r="E207" s="265"/>
      <c r="F207" s="266">
        <v>2066433</v>
      </c>
      <c r="J207" s="259" t="s">
        <v>272</v>
      </c>
    </row>
    <row r="208" spans="1:10" ht="14.1" customHeight="1">
      <c r="B208" s="265" t="s">
        <v>853</v>
      </c>
      <c r="C208" s="265" t="s">
        <v>854</v>
      </c>
      <c r="D208" s="265"/>
      <c r="E208" s="265"/>
      <c r="F208" s="266">
        <v>3760720</v>
      </c>
    </row>
    <row r="209" spans="1:10" ht="14.1" customHeight="1">
      <c r="A209" s="259" t="s">
        <v>267</v>
      </c>
      <c r="B209" s="265" t="s">
        <v>855</v>
      </c>
      <c r="C209" s="265" t="s">
        <v>856</v>
      </c>
      <c r="D209" s="265"/>
      <c r="E209" s="265"/>
      <c r="F209" s="266">
        <v>3760720</v>
      </c>
      <c r="J209" s="259" t="s">
        <v>267</v>
      </c>
    </row>
    <row r="210" spans="1:10" ht="14.1" customHeight="1">
      <c r="B210" s="265" t="s">
        <v>857</v>
      </c>
      <c r="C210" s="265" t="s">
        <v>858</v>
      </c>
      <c r="D210" s="265"/>
      <c r="E210" s="265"/>
      <c r="F210" s="266">
        <v>19010481</v>
      </c>
    </row>
    <row r="211" spans="1:10" ht="14.1" customHeight="1">
      <c r="B211" s="265" t="s">
        <v>859</v>
      </c>
      <c r="C211" s="265" t="s">
        <v>858</v>
      </c>
      <c r="D211" s="265"/>
      <c r="E211" s="265"/>
      <c r="F211" s="266">
        <v>19010481</v>
      </c>
    </row>
    <row r="212" spans="1:10" ht="14.1" customHeight="1">
      <c r="A212" s="259" t="s">
        <v>267</v>
      </c>
      <c r="B212" s="265" t="s">
        <v>860</v>
      </c>
      <c r="C212" s="265" t="s">
        <v>861</v>
      </c>
      <c r="D212" s="265"/>
      <c r="E212" s="265"/>
      <c r="F212" s="266">
        <v>78</v>
      </c>
      <c r="J212" s="259" t="s">
        <v>267</v>
      </c>
    </row>
    <row r="213" spans="1:10" ht="14.1" customHeight="1">
      <c r="A213" s="259" t="s">
        <v>267</v>
      </c>
      <c r="B213" s="265" t="s">
        <v>862</v>
      </c>
      <c r="C213" s="265" t="s">
        <v>863</v>
      </c>
      <c r="D213" s="265"/>
      <c r="E213" s="265"/>
      <c r="F213" s="266">
        <v>11741022</v>
      </c>
      <c r="J213" s="259" t="s">
        <v>267</v>
      </c>
    </row>
    <row r="214" spans="1:10" ht="14.1" customHeight="1">
      <c r="A214" s="259" t="s">
        <v>267</v>
      </c>
      <c r="B214" s="265" t="s">
        <v>864</v>
      </c>
      <c r="C214" s="265" t="s">
        <v>865</v>
      </c>
      <c r="D214" s="265"/>
      <c r="E214" s="265"/>
      <c r="F214" s="266">
        <v>2835034</v>
      </c>
      <c r="J214" s="259" t="s">
        <v>267</v>
      </c>
    </row>
    <row r="215" spans="1:10" ht="14.1" customHeight="1">
      <c r="A215" s="259" t="s">
        <v>267</v>
      </c>
      <c r="B215" s="265" t="s">
        <v>866</v>
      </c>
      <c r="C215" s="265" t="s">
        <v>867</v>
      </c>
      <c r="D215" s="265"/>
      <c r="E215" s="265"/>
      <c r="F215" s="266">
        <v>4434347</v>
      </c>
      <c r="J215" s="259" t="s">
        <v>267</v>
      </c>
    </row>
    <row r="216" spans="1:10" ht="14.1" customHeight="1">
      <c r="B216" s="270" t="s">
        <v>868</v>
      </c>
      <c r="C216" s="270" t="s">
        <v>869</v>
      </c>
      <c r="D216" s="270"/>
      <c r="E216" s="270"/>
      <c r="F216" s="271">
        <v>616918308</v>
      </c>
    </row>
    <row r="217" spans="1:10" ht="14.1" customHeight="1">
      <c r="B217" s="265" t="s">
        <v>870</v>
      </c>
      <c r="C217" s="265" t="s">
        <v>871</v>
      </c>
      <c r="D217" s="265"/>
      <c r="E217" s="265"/>
      <c r="F217" s="266">
        <v>616918308</v>
      </c>
    </row>
    <row r="218" spans="1:10" ht="14.1" customHeight="1">
      <c r="B218" s="265" t="s">
        <v>872</v>
      </c>
      <c r="C218" s="265" t="s">
        <v>873</v>
      </c>
      <c r="D218" s="265"/>
      <c r="E218" s="265"/>
      <c r="F218" s="266">
        <v>61338969</v>
      </c>
    </row>
    <row r="219" spans="1:10" ht="14.1" customHeight="1">
      <c r="B219" s="265" t="s">
        <v>874</v>
      </c>
      <c r="C219" s="265" t="s">
        <v>875</v>
      </c>
      <c r="D219" s="265"/>
      <c r="E219" s="265"/>
      <c r="F219" s="266">
        <v>7575509</v>
      </c>
    </row>
    <row r="220" spans="1:10" ht="14.1" customHeight="1">
      <c r="A220" s="259" t="s">
        <v>64</v>
      </c>
      <c r="B220" s="265" t="s">
        <v>876</v>
      </c>
      <c r="C220" s="265" t="s">
        <v>954</v>
      </c>
      <c r="D220" s="265"/>
      <c r="E220" s="265"/>
      <c r="F220" s="266">
        <v>7575509</v>
      </c>
      <c r="J220" s="259" t="s">
        <v>64</v>
      </c>
    </row>
    <row r="221" spans="1:10" ht="14.1" customHeight="1">
      <c r="B221" s="265" t="s">
        <v>877</v>
      </c>
      <c r="C221" s="265" t="s">
        <v>878</v>
      </c>
      <c r="D221" s="265"/>
      <c r="E221" s="265"/>
      <c r="F221" s="266">
        <v>53763460</v>
      </c>
    </row>
    <row r="222" spans="1:10" ht="14.1" customHeight="1">
      <c r="A222" s="259" t="s">
        <v>373</v>
      </c>
      <c r="B222" s="265" t="s">
        <v>879</v>
      </c>
      <c r="C222" s="265" t="s">
        <v>880</v>
      </c>
      <c r="D222" s="265"/>
      <c r="E222" s="265"/>
      <c r="F222" s="266">
        <v>46090280</v>
      </c>
      <c r="J222" s="259" t="s">
        <v>373</v>
      </c>
    </row>
    <row r="223" spans="1:10" ht="14.1" customHeight="1">
      <c r="A223" s="259" t="s">
        <v>373</v>
      </c>
      <c r="B223" s="265" t="s">
        <v>881</v>
      </c>
      <c r="C223" s="265" t="s">
        <v>882</v>
      </c>
      <c r="D223" s="265"/>
      <c r="E223" s="265"/>
      <c r="F223" s="266">
        <v>4082346</v>
      </c>
      <c r="J223" s="259" t="s">
        <v>373</v>
      </c>
    </row>
    <row r="224" spans="1:10" ht="14.1" customHeight="1">
      <c r="A224" s="259" t="s">
        <v>185</v>
      </c>
      <c r="B224" s="265" t="s">
        <v>883</v>
      </c>
      <c r="C224" s="265" t="s">
        <v>884</v>
      </c>
      <c r="D224" s="265"/>
      <c r="E224" s="265"/>
      <c r="F224" s="266">
        <v>3590834</v>
      </c>
      <c r="J224" s="259" t="s">
        <v>185</v>
      </c>
    </row>
    <row r="225" spans="1:10" ht="14.1" customHeight="1">
      <c r="B225" s="265" t="s">
        <v>885</v>
      </c>
      <c r="C225" s="265" t="s">
        <v>886</v>
      </c>
      <c r="D225" s="265"/>
      <c r="E225" s="265"/>
      <c r="F225" s="266">
        <v>555579339</v>
      </c>
    </row>
    <row r="226" spans="1:10" ht="14.1" customHeight="1">
      <c r="B226" s="265" t="s">
        <v>887</v>
      </c>
      <c r="C226" s="265" t="s">
        <v>888</v>
      </c>
      <c r="D226" s="265"/>
      <c r="E226" s="265"/>
      <c r="F226" s="266">
        <v>480601656</v>
      </c>
    </row>
    <row r="227" spans="1:10" ht="14.1" customHeight="1">
      <c r="A227" s="259" t="s">
        <v>170</v>
      </c>
      <c r="B227" s="265" t="s">
        <v>889</v>
      </c>
      <c r="C227" s="265" t="s">
        <v>890</v>
      </c>
      <c r="D227" s="265"/>
      <c r="E227" s="265"/>
      <c r="F227" s="266">
        <v>238872219</v>
      </c>
      <c r="J227" s="259" t="s">
        <v>170</v>
      </c>
    </row>
    <row r="228" spans="1:10" ht="14.1" customHeight="1">
      <c r="A228" s="259" t="s">
        <v>170</v>
      </c>
      <c r="B228" s="265" t="s">
        <v>891</v>
      </c>
      <c r="C228" s="265" t="s">
        <v>892</v>
      </c>
      <c r="D228" s="265"/>
      <c r="E228" s="265"/>
      <c r="F228" s="266">
        <v>7500000</v>
      </c>
      <c r="J228" s="259" t="s">
        <v>170</v>
      </c>
    </row>
    <row r="229" spans="1:10" ht="14.1" customHeight="1">
      <c r="A229" s="259" t="s">
        <v>170</v>
      </c>
      <c r="B229" s="265" t="s">
        <v>893</v>
      </c>
      <c r="C229" s="265" t="s">
        <v>894</v>
      </c>
      <c r="D229" s="265"/>
      <c r="E229" s="265"/>
      <c r="F229" s="266">
        <v>5454546</v>
      </c>
      <c r="J229" s="259" t="s">
        <v>170</v>
      </c>
    </row>
    <row r="230" spans="1:10" ht="14.1" customHeight="1">
      <c r="A230" s="259" t="s">
        <v>395</v>
      </c>
      <c r="B230" s="265" t="s">
        <v>895</v>
      </c>
      <c r="C230" s="265" t="s">
        <v>896</v>
      </c>
      <c r="D230" s="265"/>
      <c r="E230" s="265"/>
      <c r="F230" s="266">
        <v>80400000</v>
      </c>
      <c r="J230" s="259" t="s">
        <v>395</v>
      </c>
    </row>
    <row r="231" spans="1:10" ht="14.1" customHeight="1">
      <c r="A231" s="259" t="s">
        <v>396</v>
      </c>
      <c r="B231" s="265" t="s">
        <v>897</v>
      </c>
      <c r="C231" s="265" t="s">
        <v>471</v>
      </c>
      <c r="D231" s="265"/>
      <c r="E231" s="265"/>
      <c r="F231" s="266">
        <v>6699999</v>
      </c>
      <c r="J231" s="259" t="s">
        <v>396</v>
      </c>
    </row>
    <row r="232" spans="1:10" ht="14.1" customHeight="1">
      <c r="A232" s="259" t="s">
        <v>397</v>
      </c>
      <c r="B232" s="265" t="s">
        <v>898</v>
      </c>
      <c r="C232" s="265" t="s">
        <v>899</v>
      </c>
      <c r="D232" s="265"/>
      <c r="E232" s="265"/>
      <c r="F232" s="266">
        <v>13266000</v>
      </c>
      <c r="J232" s="259" t="s">
        <v>397</v>
      </c>
    </row>
    <row r="233" spans="1:10" ht="14.1" customHeight="1">
      <c r="A233" s="259" t="s">
        <v>956</v>
      </c>
      <c r="B233" s="265" t="s">
        <v>900</v>
      </c>
      <c r="C233" s="265" t="s">
        <v>901</v>
      </c>
      <c r="D233" s="265"/>
      <c r="E233" s="265"/>
      <c r="F233" s="266">
        <v>3092730</v>
      </c>
      <c r="J233" s="259" t="s">
        <v>956</v>
      </c>
    </row>
    <row r="234" spans="1:10" ht="14.1" customHeight="1">
      <c r="A234" s="259" t="s">
        <v>956</v>
      </c>
      <c r="B234" s="265" t="s">
        <v>902</v>
      </c>
      <c r="C234" s="265" t="s">
        <v>903</v>
      </c>
      <c r="D234" s="265"/>
      <c r="E234" s="265"/>
      <c r="F234" s="266">
        <v>1140909</v>
      </c>
      <c r="J234" s="259" t="s">
        <v>956</v>
      </c>
    </row>
    <row r="235" spans="1:10" ht="14.1" customHeight="1">
      <c r="A235" s="259" t="s">
        <v>170</v>
      </c>
      <c r="B235" s="265" t="s">
        <v>904</v>
      </c>
      <c r="C235" s="265" t="s">
        <v>905</v>
      </c>
      <c r="D235" s="265"/>
      <c r="E235" s="265"/>
      <c r="F235" s="266">
        <v>3750000</v>
      </c>
      <c r="J235" s="259" t="s">
        <v>170</v>
      </c>
    </row>
    <row r="236" spans="1:10" ht="14.1" customHeight="1">
      <c r="A236" s="259" t="s">
        <v>484</v>
      </c>
      <c r="B236" s="265" t="s">
        <v>906</v>
      </c>
      <c r="C236" s="265" t="s">
        <v>907</v>
      </c>
      <c r="D236" s="265"/>
      <c r="E236" s="265"/>
      <c r="F236" s="266">
        <v>17606961</v>
      </c>
      <c r="J236" s="259" t="s">
        <v>484</v>
      </c>
    </row>
    <row r="237" spans="1:10" ht="14.1" customHeight="1">
      <c r="A237" s="259" t="s">
        <v>957</v>
      </c>
      <c r="B237" s="265" t="s">
        <v>908</v>
      </c>
      <c r="C237" s="265" t="s">
        <v>909</v>
      </c>
      <c r="D237" s="265"/>
      <c r="E237" s="265"/>
      <c r="F237" s="266">
        <v>62294634</v>
      </c>
      <c r="J237" s="259" t="s">
        <v>957</v>
      </c>
    </row>
    <row r="238" spans="1:10" ht="14.1" customHeight="1">
      <c r="A238" s="259" t="s">
        <v>74</v>
      </c>
      <c r="B238" s="265" t="s">
        <v>910</v>
      </c>
      <c r="C238" s="265" t="s">
        <v>911</v>
      </c>
      <c r="D238" s="265"/>
      <c r="E238" s="265"/>
      <c r="F238" s="266">
        <v>4620410</v>
      </c>
      <c r="J238" s="259" t="s">
        <v>74</v>
      </c>
    </row>
    <row r="239" spans="1:10" ht="14.1" customHeight="1">
      <c r="A239" s="259" t="s">
        <v>74</v>
      </c>
      <c r="B239" s="265" t="s">
        <v>912</v>
      </c>
      <c r="C239" s="265" t="s">
        <v>913</v>
      </c>
      <c r="D239" s="265"/>
      <c r="E239" s="265"/>
      <c r="F239" s="266">
        <v>1524546</v>
      </c>
      <c r="J239" s="259" t="s">
        <v>74</v>
      </c>
    </row>
    <row r="240" spans="1:10" ht="14.1" customHeight="1">
      <c r="A240" s="259" t="s">
        <v>74</v>
      </c>
      <c r="B240" s="265" t="s">
        <v>914</v>
      </c>
      <c r="C240" s="265" t="s">
        <v>915</v>
      </c>
      <c r="D240" s="265"/>
      <c r="E240" s="265"/>
      <c r="F240" s="266">
        <v>533212</v>
      </c>
      <c r="J240" s="259" t="s">
        <v>74</v>
      </c>
    </row>
    <row r="241" spans="1:10" ht="14.1" customHeight="1">
      <c r="A241" s="259" t="s">
        <v>74</v>
      </c>
      <c r="B241" s="265" t="s">
        <v>916</v>
      </c>
      <c r="C241" s="265" t="s">
        <v>917</v>
      </c>
      <c r="D241" s="265"/>
      <c r="E241" s="265"/>
      <c r="F241" s="266">
        <v>33845490</v>
      </c>
      <c r="J241" s="259" t="s">
        <v>74</v>
      </c>
    </row>
    <row r="242" spans="1:10" ht="14.1" customHeight="1">
      <c r="B242" s="265" t="s">
        <v>918</v>
      </c>
      <c r="C242" s="265" t="s">
        <v>501</v>
      </c>
      <c r="D242" s="265"/>
      <c r="E242" s="265"/>
      <c r="F242" s="266">
        <v>74927683</v>
      </c>
    </row>
    <row r="243" spans="1:10" ht="14.1" customHeight="1">
      <c r="A243" s="259" t="s">
        <v>955</v>
      </c>
      <c r="B243" s="265" t="s">
        <v>919</v>
      </c>
      <c r="C243" s="265" t="s">
        <v>920</v>
      </c>
      <c r="D243" s="265"/>
      <c r="E243" s="265"/>
      <c r="F243" s="266">
        <v>62117931</v>
      </c>
      <c r="J243" s="259" t="s">
        <v>955</v>
      </c>
    </row>
    <row r="244" spans="1:10" ht="14.1" customHeight="1">
      <c r="A244" s="259" t="s">
        <v>955</v>
      </c>
      <c r="B244" s="265" t="s">
        <v>921</v>
      </c>
      <c r="C244" s="265" t="s">
        <v>922</v>
      </c>
      <c r="D244" s="265"/>
      <c r="E244" s="265"/>
      <c r="F244" s="266">
        <v>887753</v>
      </c>
      <c r="J244" s="259" t="s">
        <v>955</v>
      </c>
    </row>
    <row r="245" spans="1:10" ht="14.1" customHeight="1">
      <c r="A245" s="259" t="s">
        <v>281</v>
      </c>
      <c r="B245" s="265" t="s">
        <v>923</v>
      </c>
      <c r="C245" s="265" t="s">
        <v>924</v>
      </c>
      <c r="D245" s="265"/>
      <c r="E245" s="265"/>
      <c r="F245" s="266">
        <v>11921999</v>
      </c>
      <c r="J245" s="259" t="s">
        <v>281</v>
      </c>
    </row>
    <row r="246" spans="1:10" ht="14.1" customHeight="1">
      <c r="B246" s="265" t="s">
        <v>925</v>
      </c>
      <c r="C246" s="265" t="s">
        <v>926</v>
      </c>
      <c r="D246" s="265"/>
      <c r="E246" s="265"/>
      <c r="F246" s="266">
        <v>50000</v>
      </c>
    </row>
    <row r="247" spans="1:10" ht="14.1" customHeight="1">
      <c r="A247" s="259" t="s">
        <v>74</v>
      </c>
      <c r="B247" s="268" t="s">
        <v>927</v>
      </c>
      <c r="C247" s="268" t="s">
        <v>928</v>
      </c>
      <c r="D247" s="268"/>
      <c r="E247" s="268"/>
      <c r="F247" s="269">
        <v>50000</v>
      </c>
      <c r="J247" s="259" t="s">
        <v>74</v>
      </c>
    </row>
    <row r="248" spans="1:10" ht="17.25" customHeight="1">
      <c r="C248" s="261"/>
    </row>
    <row r="249" spans="1:10" ht="15.75" customHeight="1">
      <c r="B249" s="262" t="s">
        <v>929</v>
      </c>
    </row>
  </sheetData>
  <autoFilter ref="A4:G247" xr:uid="{9BD8BFF8-5C51-4611-ACE0-83C7F49CAEE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785EB-D7EC-4406-8CC2-C06D430A6538}">
  <dimension ref="A1:N78"/>
  <sheetViews>
    <sheetView showGridLines="0" tabSelected="1" topLeftCell="A77" zoomScale="85" zoomScaleNormal="85" zoomScaleSheetLayoutView="80" workbookViewId="0">
      <selection activeCell="J12" sqref="J12"/>
    </sheetView>
  </sheetViews>
  <sheetFormatPr baseColWidth="10" defaultColWidth="11.44140625" defaultRowHeight="12"/>
  <cols>
    <col min="1" max="1" width="47.33203125" style="7" customWidth="1"/>
    <col min="2" max="2" width="20.109375" style="7" customWidth="1"/>
    <col min="3" max="3" width="17.88671875" style="3" customWidth="1"/>
    <col min="4" max="4" width="30.33203125" style="3" bestFit="1" customWidth="1"/>
    <col min="5" max="5" width="15.6640625" style="3" customWidth="1"/>
    <col min="6" max="6" width="11.6640625" style="3" customWidth="1"/>
    <col min="7" max="7" width="7.5546875" style="3" customWidth="1"/>
    <col min="8" max="8" width="11.5546875" style="3" customWidth="1"/>
    <col min="9" max="9" width="9.5546875" style="3" customWidth="1"/>
    <col min="10" max="10" width="15.88671875" style="3" customWidth="1"/>
    <col min="11" max="14" width="11.5546875" style="3" customWidth="1"/>
    <col min="15" max="16384" width="11.44140625" style="4"/>
  </cols>
  <sheetData>
    <row r="1" spans="1:9">
      <c r="B1" s="8"/>
    </row>
    <row r="2" spans="1:9" ht="23.4">
      <c r="A2" s="492" t="s">
        <v>387</v>
      </c>
      <c r="B2" s="492"/>
      <c r="C2" s="492"/>
      <c r="D2" s="492"/>
      <c r="E2" s="492"/>
      <c r="F2" s="492"/>
      <c r="G2" s="492"/>
      <c r="H2" s="492"/>
      <c r="I2" s="492"/>
    </row>
    <row r="3" spans="1:9">
      <c r="A3" s="493" t="s">
        <v>997</v>
      </c>
      <c r="B3" s="493"/>
      <c r="C3" s="493"/>
      <c r="D3" s="493"/>
      <c r="E3" s="493"/>
      <c r="F3" s="493"/>
      <c r="G3" s="493"/>
      <c r="H3" s="493"/>
      <c r="I3" s="493"/>
    </row>
    <row r="4" spans="1:9" ht="20.25" customHeight="1">
      <c r="A4" s="4"/>
      <c r="B4" s="4"/>
      <c r="C4" s="4"/>
      <c r="D4" s="4"/>
      <c r="E4" s="4"/>
      <c r="F4" s="4"/>
      <c r="G4" s="4"/>
      <c r="H4" s="4"/>
      <c r="I4" s="4"/>
    </row>
    <row r="5" spans="1:9" ht="20.25" customHeight="1">
      <c r="A5" s="494" t="s">
        <v>343</v>
      </c>
      <c r="B5" s="140" t="s">
        <v>367</v>
      </c>
      <c r="C5" s="114"/>
      <c r="D5" s="114"/>
      <c r="E5" s="114"/>
      <c r="F5" s="115"/>
    </row>
    <row r="6" spans="1:9" ht="20.25" customHeight="1">
      <c r="A6" s="495"/>
      <c r="B6" s="4" t="s">
        <v>353</v>
      </c>
      <c r="F6" s="116"/>
    </row>
    <row r="7" spans="1:9" ht="20.25" customHeight="1">
      <c r="A7" s="495"/>
      <c r="B7" s="4" t="s">
        <v>344</v>
      </c>
      <c r="F7" s="116"/>
    </row>
    <row r="8" spans="1:9" ht="20.25" customHeight="1">
      <c r="A8" s="495"/>
      <c r="B8" s="4" t="s">
        <v>405</v>
      </c>
      <c r="F8" s="116"/>
    </row>
    <row r="9" spans="1:9" ht="20.25" customHeight="1">
      <c r="A9" s="495"/>
      <c r="B9" s="4" t="s">
        <v>406</v>
      </c>
      <c r="F9" s="116"/>
    </row>
    <row r="10" spans="1:9" ht="20.25" customHeight="1">
      <c r="A10" s="495"/>
      <c r="B10" s="4" t="s">
        <v>346</v>
      </c>
      <c r="F10" s="116"/>
    </row>
    <row r="11" spans="1:9" ht="20.25" customHeight="1">
      <c r="A11" s="495"/>
      <c r="B11" s="4" t="s">
        <v>365</v>
      </c>
      <c r="F11" s="116"/>
    </row>
    <row r="12" spans="1:9" ht="20.25" customHeight="1">
      <c r="A12" s="495"/>
      <c r="B12" s="4" t="s">
        <v>363</v>
      </c>
      <c r="F12" s="116"/>
    </row>
    <row r="13" spans="1:9" ht="20.25" customHeight="1">
      <c r="A13" s="495"/>
      <c r="B13" s="4" t="s">
        <v>364</v>
      </c>
      <c r="F13" s="116"/>
    </row>
    <row r="14" spans="1:9" ht="20.25" customHeight="1">
      <c r="A14" s="496"/>
      <c r="B14" s="119" t="s">
        <v>345</v>
      </c>
      <c r="C14" s="117"/>
      <c r="D14" s="117"/>
      <c r="E14" s="117"/>
      <c r="F14" s="118"/>
    </row>
    <row r="15" spans="1:9" ht="20.25" customHeight="1">
      <c r="A15" s="497" t="s">
        <v>347</v>
      </c>
      <c r="B15" s="122" t="s">
        <v>348</v>
      </c>
      <c r="C15" s="121"/>
      <c r="D15" s="121"/>
      <c r="E15" s="123"/>
      <c r="F15" s="124"/>
    </row>
    <row r="16" spans="1:9" ht="20.25" customHeight="1">
      <c r="A16" s="498"/>
      <c r="B16" s="125" t="s">
        <v>349</v>
      </c>
      <c r="C16" s="126"/>
      <c r="D16" s="126"/>
      <c r="E16" s="4"/>
      <c r="F16" s="127"/>
    </row>
    <row r="17" spans="1:6" ht="27" customHeight="1">
      <c r="A17" s="499"/>
      <c r="B17" s="500" t="s">
        <v>354</v>
      </c>
      <c r="C17" s="501"/>
      <c r="D17" s="501"/>
      <c r="E17" s="501"/>
      <c r="F17" s="502"/>
    </row>
    <row r="18" spans="1:6" ht="27" customHeight="1">
      <c r="A18" s="494" t="s">
        <v>350</v>
      </c>
      <c r="B18" s="129" t="s">
        <v>0</v>
      </c>
      <c r="C18" s="480" t="s">
        <v>505</v>
      </c>
      <c r="D18" s="480"/>
      <c r="E18" s="480"/>
      <c r="F18" s="481"/>
    </row>
    <row r="19" spans="1:6" ht="27" customHeight="1">
      <c r="A19" s="495"/>
      <c r="B19" s="130" t="s">
        <v>290</v>
      </c>
      <c r="C19" s="482" t="s">
        <v>1025</v>
      </c>
      <c r="D19" s="482" t="s">
        <v>288</v>
      </c>
      <c r="E19" s="482" t="s">
        <v>288</v>
      </c>
      <c r="F19" s="483"/>
    </row>
    <row r="20" spans="1:6" ht="27" customHeight="1">
      <c r="A20" s="495"/>
      <c r="B20" s="130" t="s">
        <v>291</v>
      </c>
      <c r="C20" s="482" t="s">
        <v>1026</v>
      </c>
      <c r="D20" s="482"/>
      <c r="E20" s="482"/>
      <c r="F20" s="483"/>
    </row>
    <row r="21" spans="1:6" ht="27" customHeight="1">
      <c r="A21" s="495"/>
      <c r="B21" s="130" t="s">
        <v>292</v>
      </c>
      <c r="C21" s="482" t="s">
        <v>966</v>
      </c>
      <c r="D21" s="482" t="s">
        <v>289</v>
      </c>
      <c r="E21" s="482" t="s">
        <v>289</v>
      </c>
      <c r="F21" s="483"/>
    </row>
    <row r="22" spans="1:6" ht="27" customHeight="1">
      <c r="A22" s="131" t="s">
        <v>351</v>
      </c>
      <c r="B22" s="506" t="s">
        <v>457</v>
      </c>
      <c r="C22" s="507"/>
      <c r="D22" s="507"/>
      <c r="E22" s="134"/>
      <c r="F22" s="135"/>
    </row>
    <row r="23" spans="1:6" ht="27" customHeight="1">
      <c r="A23" s="132"/>
      <c r="B23" s="508" t="s">
        <v>975</v>
      </c>
      <c r="C23" s="509"/>
      <c r="D23" s="509"/>
      <c r="E23" s="250"/>
      <c r="F23" s="251"/>
    </row>
    <row r="24" spans="1:6" ht="27" customHeight="1">
      <c r="A24" s="474" t="s">
        <v>352</v>
      </c>
      <c r="B24" s="349" t="s">
        <v>248</v>
      </c>
      <c r="C24" s="479" t="s">
        <v>249</v>
      </c>
      <c r="D24" s="479"/>
      <c r="E24" s="479"/>
      <c r="F24" s="511"/>
    </row>
    <row r="25" spans="1:6" ht="27" customHeight="1">
      <c r="A25" s="475"/>
      <c r="B25" s="471" t="s">
        <v>317</v>
      </c>
      <c r="C25" s="472"/>
      <c r="D25" s="472"/>
      <c r="E25" s="472"/>
      <c r="F25" s="473"/>
    </row>
    <row r="26" spans="1:6" ht="27" customHeight="1">
      <c r="A26" s="475"/>
      <c r="B26" s="350" t="s">
        <v>248</v>
      </c>
      <c r="C26" s="469" t="s">
        <v>250</v>
      </c>
      <c r="D26" s="469"/>
      <c r="E26" s="469"/>
      <c r="F26" s="470"/>
    </row>
    <row r="27" spans="1:6" ht="27" customHeight="1">
      <c r="A27" s="475"/>
      <c r="B27" s="136" t="s">
        <v>977</v>
      </c>
      <c r="C27" s="512" t="s">
        <v>978</v>
      </c>
      <c r="D27" s="512"/>
      <c r="E27" s="512"/>
      <c r="F27" s="513"/>
    </row>
    <row r="28" spans="1:6" ht="27" customHeight="1">
      <c r="A28" s="475"/>
      <c r="B28" s="136" t="s">
        <v>304</v>
      </c>
      <c r="C28" s="512" t="s">
        <v>976</v>
      </c>
      <c r="D28" s="512"/>
      <c r="E28" s="512"/>
      <c r="F28" s="513"/>
    </row>
    <row r="29" spans="1:6" ht="27" customHeight="1">
      <c r="A29" s="475"/>
      <c r="B29" s="350" t="s">
        <v>248</v>
      </c>
      <c r="C29" s="469" t="s">
        <v>252</v>
      </c>
      <c r="D29" s="469"/>
      <c r="E29" s="469"/>
      <c r="F29" s="470"/>
    </row>
    <row r="30" spans="1:6" ht="27" customHeight="1">
      <c r="A30" s="475"/>
      <c r="B30" s="471" t="s">
        <v>317</v>
      </c>
      <c r="C30" s="472"/>
      <c r="D30" s="472"/>
      <c r="E30" s="472"/>
      <c r="F30" s="473"/>
    </row>
    <row r="31" spans="1:6" ht="26.25" customHeight="1">
      <c r="A31" s="475"/>
      <c r="B31" s="349" t="s">
        <v>248</v>
      </c>
      <c r="C31" s="479" t="s">
        <v>253</v>
      </c>
      <c r="D31" s="479"/>
      <c r="E31" s="479"/>
      <c r="F31" s="137"/>
    </row>
    <row r="32" spans="1:6" ht="27" customHeight="1">
      <c r="A32" s="510"/>
      <c r="B32" s="129" t="s">
        <v>0</v>
      </c>
      <c r="C32" s="480" t="s">
        <v>505</v>
      </c>
      <c r="D32" s="480"/>
      <c r="E32" s="480"/>
      <c r="F32" s="481"/>
    </row>
    <row r="33" spans="1:8" ht="27" customHeight="1">
      <c r="A33" s="510"/>
      <c r="B33" s="130" t="s">
        <v>290</v>
      </c>
      <c r="C33" s="482" t="s">
        <v>1025</v>
      </c>
      <c r="D33" s="482" t="s">
        <v>288</v>
      </c>
      <c r="E33" s="482" t="s">
        <v>288</v>
      </c>
      <c r="F33" s="483"/>
    </row>
    <row r="34" spans="1:8" ht="27" customHeight="1">
      <c r="A34" s="510"/>
      <c r="B34" s="130" t="s">
        <v>291</v>
      </c>
      <c r="C34" s="482" t="s">
        <v>1026</v>
      </c>
      <c r="D34" s="482"/>
      <c r="E34" s="482"/>
      <c r="F34" s="483"/>
    </row>
    <row r="35" spans="1:8" ht="27" customHeight="1">
      <c r="A35" s="510"/>
      <c r="B35" s="130" t="s">
        <v>292</v>
      </c>
      <c r="C35" s="482" t="s">
        <v>966</v>
      </c>
      <c r="D35" s="482" t="s">
        <v>289</v>
      </c>
      <c r="E35" s="482" t="s">
        <v>289</v>
      </c>
      <c r="F35" s="483"/>
    </row>
    <row r="36" spans="1:8" ht="27" customHeight="1">
      <c r="A36" s="475"/>
      <c r="B36" s="139" t="s">
        <v>248</v>
      </c>
      <c r="C36" s="469" t="s">
        <v>254</v>
      </c>
      <c r="D36" s="469"/>
      <c r="E36" s="469"/>
      <c r="F36" s="138"/>
    </row>
    <row r="37" spans="1:8" ht="27" customHeight="1">
      <c r="A37" s="476"/>
      <c r="B37" s="484" t="s">
        <v>251</v>
      </c>
      <c r="C37" s="485"/>
      <c r="D37" s="485"/>
      <c r="E37" s="485"/>
      <c r="F37" s="486"/>
    </row>
    <row r="38" spans="1:8" ht="27" customHeight="1">
      <c r="A38" s="10" t="s">
        <v>321</v>
      </c>
    </row>
    <row r="39" spans="1:8" ht="27" customHeight="1">
      <c r="A39" s="11"/>
    </row>
    <row r="40" spans="1:8" ht="27" customHeight="1">
      <c r="A40" s="206" t="s">
        <v>2</v>
      </c>
      <c r="B40" s="206" t="s">
        <v>306</v>
      </c>
      <c r="C40" s="206" t="s">
        <v>307</v>
      </c>
      <c r="D40" s="206" t="s">
        <v>308</v>
      </c>
      <c r="E40" s="206" t="s">
        <v>309</v>
      </c>
      <c r="F40" s="206" t="s">
        <v>310</v>
      </c>
      <c r="G40" s="206" t="s">
        <v>311</v>
      </c>
      <c r="H40" s="206" t="s">
        <v>312</v>
      </c>
    </row>
    <row r="41" spans="1:8" ht="27" customHeight="1">
      <c r="A41" s="487">
        <v>1</v>
      </c>
      <c r="B41" s="488" t="s">
        <v>392</v>
      </c>
      <c r="C41" s="489" t="s">
        <v>313</v>
      </c>
      <c r="D41" s="207" t="s">
        <v>977</v>
      </c>
      <c r="E41" s="208">
        <v>1293000000</v>
      </c>
      <c r="F41" s="209">
        <v>0.11409999999999999</v>
      </c>
      <c r="G41" s="209">
        <v>0.11409999999999999</v>
      </c>
      <c r="H41" s="210" t="s">
        <v>314</v>
      </c>
    </row>
    <row r="42" spans="1:8" ht="27" customHeight="1">
      <c r="A42" s="487"/>
      <c r="B42" s="488"/>
      <c r="C42" s="489"/>
      <c r="D42" s="210" t="s">
        <v>304</v>
      </c>
      <c r="E42" s="211">
        <v>10044000000</v>
      </c>
      <c r="F42" s="209">
        <v>0.88590000000000002</v>
      </c>
      <c r="G42" s="209">
        <v>0.88590000000000002</v>
      </c>
      <c r="H42" s="210" t="s">
        <v>314</v>
      </c>
    </row>
    <row r="43" spans="1:8" ht="27.75" customHeight="1">
      <c r="A43" s="463">
        <v>2</v>
      </c>
      <c r="B43" s="466" t="s">
        <v>979</v>
      </c>
      <c r="C43" s="503" t="s">
        <v>983</v>
      </c>
      <c r="D43" s="207" t="s">
        <v>992</v>
      </c>
      <c r="E43" s="208">
        <v>237073000000</v>
      </c>
      <c r="F43" s="209">
        <v>0.94766275193271676</v>
      </c>
      <c r="G43" s="209">
        <v>0.94766275193271676</v>
      </c>
      <c r="H43" s="210" t="s">
        <v>314</v>
      </c>
    </row>
    <row r="44" spans="1:8" ht="27.75" customHeight="1">
      <c r="A44" s="464"/>
      <c r="B44" s="467"/>
      <c r="C44" s="504"/>
      <c r="D44" s="207" t="s">
        <v>980</v>
      </c>
      <c r="E44" s="208">
        <v>2000000</v>
      </c>
      <c r="F44" s="395">
        <v>7.9946915248275148E-6</v>
      </c>
      <c r="G44" s="395">
        <v>7.9946915248275148E-6</v>
      </c>
      <c r="H44" s="210" t="s">
        <v>982</v>
      </c>
    </row>
    <row r="45" spans="1:8" ht="27.75" customHeight="1">
      <c r="A45" s="464"/>
      <c r="B45" s="467"/>
      <c r="C45" s="504"/>
      <c r="D45" s="207" t="s">
        <v>304</v>
      </c>
      <c r="E45" s="208">
        <v>13090000000</v>
      </c>
      <c r="F45" s="209">
        <v>5.2325256029996076E-2</v>
      </c>
      <c r="G45" s="209">
        <v>5.2325256029996076E-2</v>
      </c>
      <c r="H45" s="210" t="s">
        <v>982</v>
      </c>
    </row>
    <row r="46" spans="1:8" ht="27.75" customHeight="1">
      <c r="A46" s="465"/>
      <c r="B46" s="468"/>
      <c r="C46" s="505"/>
      <c r="D46" s="207" t="s">
        <v>981</v>
      </c>
      <c r="E46" s="208">
        <v>1000000</v>
      </c>
      <c r="F46" s="395">
        <v>3.9973457624137574E-6</v>
      </c>
      <c r="G46" s="395">
        <v>3.9973457624137574E-6</v>
      </c>
      <c r="H46" s="210" t="s">
        <v>982</v>
      </c>
    </row>
    <row r="47" spans="1:8" ht="27.75" customHeight="1">
      <c r="A47" s="463">
        <v>3</v>
      </c>
      <c r="B47" s="466" t="s">
        <v>315</v>
      </c>
      <c r="C47" s="503" t="s">
        <v>305</v>
      </c>
      <c r="D47" s="212" t="s">
        <v>984</v>
      </c>
      <c r="E47" s="208">
        <v>15900000000</v>
      </c>
      <c r="F47" s="209">
        <v>5.9932152280437259E-2</v>
      </c>
      <c r="G47" s="209">
        <v>1.4925373134328356E-2</v>
      </c>
      <c r="H47" s="210" t="s">
        <v>982</v>
      </c>
    </row>
    <row r="48" spans="1:8" ht="27.75" customHeight="1">
      <c r="A48" s="464"/>
      <c r="B48" s="467"/>
      <c r="C48" s="504"/>
      <c r="D48" s="212" t="s">
        <v>316</v>
      </c>
      <c r="E48" s="208">
        <v>201700000000</v>
      </c>
      <c r="F48" s="209">
        <v>0.76027139087825157</v>
      </c>
      <c r="G48" s="209">
        <v>0.94029850746268639</v>
      </c>
      <c r="H48" s="210" t="s">
        <v>314</v>
      </c>
    </row>
    <row r="49" spans="1:8" ht="27.75" customHeight="1">
      <c r="A49" s="464"/>
      <c r="B49" s="467"/>
      <c r="C49" s="504"/>
      <c r="D49" s="212" t="s">
        <v>985</v>
      </c>
      <c r="E49" s="208">
        <v>15900000000</v>
      </c>
      <c r="F49" s="209">
        <v>5.9932152280437259E-2</v>
      </c>
      <c r="G49" s="209">
        <v>1.4925373134328356E-2</v>
      </c>
      <c r="H49" s="210" t="s">
        <v>982</v>
      </c>
    </row>
    <row r="50" spans="1:8" ht="27.75" customHeight="1">
      <c r="A50" s="464"/>
      <c r="B50" s="467"/>
      <c r="C50" s="504"/>
      <c r="D50" s="212" t="s">
        <v>986</v>
      </c>
      <c r="E50" s="208">
        <v>15900000000</v>
      </c>
      <c r="F50" s="209">
        <v>5.9932152280437259E-2</v>
      </c>
      <c r="G50" s="209">
        <v>1.4925373134328356E-2</v>
      </c>
      <c r="H50" s="210" t="s">
        <v>982</v>
      </c>
    </row>
    <row r="51" spans="1:8" ht="27.75" customHeight="1">
      <c r="A51" s="465"/>
      <c r="B51" s="468"/>
      <c r="C51" s="505"/>
      <c r="D51" s="212" t="s">
        <v>987</v>
      </c>
      <c r="E51" s="208">
        <v>15900000000</v>
      </c>
      <c r="F51" s="209">
        <v>5.9932152280437259E-2</v>
      </c>
      <c r="G51" s="209">
        <v>1.4925373134328356E-2</v>
      </c>
      <c r="H51" s="210" t="s">
        <v>982</v>
      </c>
    </row>
    <row r="52" spans="1:8" ht="27.75" customHeight="1">
      <c r="A52" s="327"/>
      <c r="B52" s="328"/>
      <c r="C52" s="329"/>
      <c r="D52" s="330"/>
      <c r="E52" s="331"/>
      <c r="F52" s="332"/>
      <c r="G52" s="332"/>
      <c r="H52" s="329"/>
    </row>
    <row r="53" spans="1:8" ht="27" customHeight="1">
      <c r="A53" s="490" t="s">
        <v>244</v>
      </c>
      <c r="B53" s="12" t="s">
        <v>245</v>
      </c>
      <c r="C53" s="12" t="s">
        <v>255</v>
      </c>
      <c r="D53" s="12" t="s">
        <v>247</v>
      </c>
      <c r="E53" s="128"/>
      <c r="F53" s="128"/>
    </row>
    <row r="54" spans="1:8" ht="35.25" customHeight="1">
      <c r="A54" s="491"/>
      <c r="B54" s="13" t="s">
        <v>316</v>
      </c>
      <c r="C54" s="14" t="s">
        <v>315</v>
      </c>
      <c r="D54" s="15">
        <v>1</v>
      </c>
      <c r="E54" s="128"/>
      <c r="F54" s="128"/>
    </row>
    <row r="55" spans="1:8" ht="27" customHeight="1">
      <c r="A55" s="4"/>
      <c r="B55" s="4"/>
      <c r="C55" s="4"/>
      <c r="D55" s="128"/>
      <c r="E55" s="128"/>
      <c r="F55" s="128"/>
    </row>
    <row r="56" spans="1:8" ht="27" customHeight="1">
      <c r="A56" s="120"/>
      <c r="B56" s="133"/>
      <c r="C56" s="128"/>
      <c r="D56" s="128"/>
      <c r="E56" s="128"/>
      <c r="F56" s="128"/>
    </row>
    <row r="57" spans="1:8">
      <c r="A57" s="474" t="s">
        <v>355</v>
      </c>
      <c r="B57" s="477" t="s">
        <v>407</v>
      </c>
      <c r="C57" s="478"/>
      <c r="D57" s="478"/>
      <c r="E57" s="478"/>
      <c r="F57" s="478"/>
      <c r="G57" s="220"/>
      <c r="H57" s="221"/>
    </row>
    <row r="58" spans="1:8" ht="13.8">
      <c r="A58" s="475"/>
      <c r="B58" s="222" t="s">
        <v>342</v>
      </c>
      <c r="C58" s="223"/>
      <c r="D58" s="224"/>
      <c r="E58" s="224"/>
      <c r="F58" s="224"/>
      <c r="G58" s="224"/>
      <c r="H58" s="225"/>
    </row>
    <row r="59" spans="1:8">
      <c r="A59" s="475"/>
      <c r="B59" s="226" t="s">
        <v>389</v>
      </c>
      <c r="C59" s="223"/>
      <c r="D59" s="224"/>
      <c r="E59" s="224"/>
      <c r="F59" s="224"/>
      <c r="G59" s="224"/>
      <c r="H59" s="225"/>
    </row>
    <row r="60" spans="1:8">
      <c r="A60" s="475"/>
      <c r="B60" s="226" t="s">
        <v>390</v>
      </c>
      <c r="C60" s="223"/>
      <c r="D60" s="224"/>
      <c r="E60" s="224"/>
      <c r="F60" s="224"/>
      <c r="G60" s="224"/>
      <c r="H60" s="225"/>
    </row>
    <row r="61" spans="1:8">
      <c r="A61" s="475"/>
      <c r="B61" s="226" t="s">
        <v>391</v>
      </c>
      <c r="C61" s="223"/>
      <c r="D61" s="224"/>
      <c r="E61" s="224"/>
      <c r="F61" s="224"/>
      <c r="G61" s="224"/>
      <c r="H61" s="225"/>
    </row>
    <row r="62" spans="1:8">
      <c r="A62" s="476"/>
      <c r="B62" s="227" t="s">
        <v>1</v>
      </c>
      <c r="C62" s="228"/>
      <c r="D62" s="229"/>
      <c r="E62" s="229"/>
      <c r="F62" s="229"/>
      <c r="G62" s="229"/>
      <c r="H62" s="230"/>
    </row>
    <row r="64" spans="1:8">
      <c r="A64" s="9" t="s">
        <v>180</v>
      </c>
    </row>
    <row r="65" spans="1:14">
      <c r="A65" s="9"/>
    </row>
    <row r="66" spans="1:14" ht="20.399999999999999">
      <c r="A66" s="315" t="s">
        <v>3</v>
      </c>
      <c r="B66" s="315" t="s">
        <v>293</v>
      </c>
      <c r="C66" s="315" t="s">
        <v>294</v>
      </c>
      <c r="D66" s="315" t="s">
        <v>295</v>
      </c>
      <c r="E66" s="315" t="s">
        <v>296</v>
      </c>
      <c r="F66" s="315" t="s">
        <v>297</v>
      </c>
      <c r="G66" s="315" t="s">
        <v>4</v>
      </c>
      <c r="H66" s="315" t="s">
        <v>298</v>
      </c>
      <c r="I66" s="315" t="s">
        <v>299</v>
      </c>
      <c r="J66" s="315" t="s">
        <v>300</v>
      </c>
      <c r="K66" s="315" t="s">
        <v>301</v>
      </c>
      <c r="L66" s="315" t="s">
        <v>302</v>
      </c>
    </row>
    <row r="67" spans="1:14" s="160" customFormat="1">
      <c r="A67" s="387" t="s">
        <v>304</v>
      </c>
      <c r="B67" s="388" t="s">
        <v>305</v>
      </c>
      <c r="C67" s="389">
        <v>1</v>
      </c>
      <c r="D67" s="390">
        <v>1</v>
      </c>
      <c r="E67" s="391">
        <v>1</v>
      </c>
      <c r="F67" s="392" t="s">
        <v>303</v>
      </c>
      <c r="G67" s="316"/>
      <c r="H67" s="392">
        <v>1</v>
      </c>
      <c r="I67" s="393">
        <v>1</v>
      </c>
      <c r="J67" s="393">
        <v>1000000</v>
      </c>
      <c r="K67" s="317">
        <v>8.8206756637558437E-5</v>
      </c>
      <c r="L67" s="317">
        <v>8.8206756637558437E-5</v>
      </c>
      <c r="M67" s="224"/>
      <c r="N67" s="224"/>
    </row>
    <row r="68" spans="1:14" s="160" customFormat="1">
      <c r="A68" s="387" t="s">
        <v>977</v>
      </c>
      <c r="B68" s="388" t="s">
        <v>983</v>
      </c>
      <c r="C68" s="394">
        <v>2</v>
      </c>
      <c r="D68" s="394">
        <v>1249</v>
      </c>
      <c r="E68" s="391">
        <v>1248</v>
      </c>
      <c r="F68" s="392" t="s">
        <v>303</v>
      </c>
      <c r="G68" s="316"/>
      <c r="H68" s="392">
        <v>1</v>
      </c>
      <c r="I68" s="393">
        <v>1248</v>
      </c>
      <c r="J68" s="393">
        <v>1248000000</v>
      </c>
      <c r="K68" s="317">
        <v>0.11008203228367293</v>
      </c>
      <c r="L68" s="317">
        <v>0.11008203228367293</v>
      </c>
      <c r="M68" s="224"/>
      <c r="N68" s="224"/>
    </row>
    <row r="69" spans="1:14" s="160" customFormat="1">
      <c r="A69" s="387" t="s">
        <v>977</v>
      </c>
      <c r="B69" s="388" t="s">
        <v>983</v>
      </c>
      <c r="C69" s="390">
        <v>1250</v>
      </c>
      <c r="D69" s="394">
        <v>1250</v>
      </c>
      <c r="E69" s="391">
        <v>1</v>
      </c>
      <c r="F69" s="392" t="s">
        <v>303</v>
      </c>
      <c r="G69" s="316"/>
      <c r="H69" s="392">
        <v>1</v>
      </c>
      <c r="I69" s="393">
        <v>1</v>
      </c>
      <c r="J69" s="393">
        <v>1000000</v>
      </c>
      <c r="K69" s="317">
        <v>8.8206756637558437E-5</v>
      </c>
      <c r="L69" s="317">
        <v>8.8206756637558437E-5</v>
      </c>
      <c r="M69" s="224"/>
      <c r="N69" s="224"/>
    </row>
    <row r="70" spans="1:14" s="160" customFormat="1">
      <c r="A70" s="387" t="s">
        <v>304</v>
      </c>
      <c r="B70" s="388" t="s">
        <v>305</v>
      </c>
      <c r="C70" s="390">
        <v>1251</v>
      </c>
      <c r="D70" s="390">
        <v>11250</v>
      </c>
      <c r="E70" s="391">
        <v>10000</v>
      </c>
      <c r="F70" s="392" t="s">
        <v>303</v>
      </c>
      <c r="G70" s="316"/>
      <c r="H70" s="392">
        <v>1</v>
      </c>
      <c r="I70" s="393">
        <v>10000</v>
      </c>
      <c r="J70" s="393">
        <v>10000000000</v>
      </c>
      <c r="K70" s="317">
        <v>0.88206756637558437</v>
      </c>
      <c r="L70" s="317">
        <v>0.88206756637558437</v>
      </c>
      <c r="M70" s="224"/>
      <c r="N70" s="224"/>
    </row>
    <row r="71" spans="1:14" s="160" customFormat="1">
      <c r="A71" s="387" t="s">
        <v>304</v>
      </c>
      <c r="B71" s="388" t="s">
        <v>305</v>
      </c>
      <c r="C71" s="390">
        <v>11251</v>
      </c>
      <c r="D71" s="390">
        <v>11293</v>
      </c>
      <c r="E71" s="391">
        <v>43</v>
      </c>
      <c r="F71" s="392" t="s">
        <v>303</v>
      </c>
      <c r="G71" s="316"/>
      <c r="H71" s="392">
        <v>1</v>
      </c>
      <c r="I71" s="393">
        <v>43</v>
      </c>
      <c r="J71" s="393">
        <v>43000000</v>
      </c>
      <c r="K71" s="317">
        <v>3.7928905354150128E-3</v>
      </c>
      <c r="L71" s="317">
        <v>3.7928905354150128E-3</v>
      </c>
      <c r="M71" s="224"/>
      <c r="N71" s="224"/>
    </row>
    <row r="72" spans="1:14" s="160" customFormat="1">
      <c r="A72" s="387" t="s">
        <v>977</v>
      </c>
      <c r="B72" s="388" t="s">
        <v>983</v>
      </c>
      <c r="C72" s="394">
        <v>11294</v>
      </c>
      <c r="D72" s="394">
        <v>11337</v>
      </c>
      <c r="E72" s="391">
        <v>44</v>
      </c>
      <c r="F72" s="392" t="s">
        <v>303</v>
      </c>
      <c r="G72" s="316"/>
      <c r="H72" s="392">
        <v>1</v>
      </c>
      <c r="I72" s="393">
        <v>44</v>
      </c>
      <c r="J72" s="393">
        <v>44000000</v>
      </c>
      <c r="K72" s="317">
        <v>3.8810972920525714E-3</v>
      </c>
      <c r="L72" s="317">
        <v>3.8810972920525714E-3</v>
      </c>
      <c r="M72" s="224"/>
      <c r="N72" s="224"/>
    </row>
    <row r="73" spans="1:14" ht="12.6" thickBot="1">
      <c r="A73" s="318"/>
      <c r="B73" s="319"/>
      <c r="C73" s="320"/>
      <c r="D73" s="320"/>
      <c r="E73" s="321">
        <v>11337</v>
      </c>
      <c r="F73" s="321"/>
      <c r="G73" s="321"/>
      <c r="H73" s="321"/>
      <c r="I73" s="321">
        <v>11337</v>
      </c>
      <c r="J73" s="321">
        <v>11337000000</v>
      </c>
      <c r="K73" s="322">
        <v>0.99999999999999989</v>
      </c>
      <c r="L73" s="322">
        <v>0.99999999999999989</v>
      </c>
    </row>
    <row r="74" spans="1:14" s="160" customFormat="1" ht="12.6" thickTop="1">
      <c r="A74" s="323"/>
      <c r="B74" s="323"/>
      <c r="C74" s="324"/>
      <c r="D74" s="324"/>
      <c r="E74" s="325"/>
      <c r="F74" s="325"/>
      <c r="G74" s="325"/>
      <c r="H74" s="325"/>
      <c r="I74" s="325"/>
      <c r="J74" s="325"/>
      <c r="K74" s="326"/>
      <c r="L74" s="326"/>
      <c r="M74" s="224"/>
      <c r="N74" s="224"/>
    </row>
    <row r="75" spans="1:14">
      <c r="A75" s="9" t="s">
        <v>244</v>
      </c>
    </row>
    <row r="77" spans="1:14" ht="37.5" customHeight="1">
      <c r="A77" s="12" t="s">
        <v>245</v>
      </c>
      <c r="B77" s="12" t="s">
        <v>255</v>
      </c>
      <c r="C77" s="12" t="s">
        <v>247</v>
      </c>
      <c r="N77" s="4"/>
    </row>
    <row r="78" spans="1:14" s="6" customFormat="1" ht="27.75" customHeight="1">
      <c r="A78" s="13" t="s">
        <v>316</v>
      </c>
      <c r="B78" s="14" t="s">
        <v>315</v>
      </c>
      <c r="C78" s="15">
        <v>1</v>
      </c>
      <c r="D78" s="5"/>
      <c r="E78" s="5"/>
      <c r="F78" s="5"/>
      <c r="G78" s="5"/>
      <c r="H78" s="5"/>
      <c r="I78" s="5"/>
      <c r="J78" s="5"/>
      <c r="K78" s="5"/>
      <c r="L78" s="5"/>
      <c r="M78" s="5"/>
    </row>
  </sheetData>
  <mergeCells count="39">
    <mergeCell ref="B23:D23"/>
    <mergeCell ref="A24:A37"/>
    <mergeCell ref="C24:F24"/>
    <mergeCell ref="B25:F25"/>
    <mergeCell ref="C26:F26"/>
    <mergeCell ref="C27:F27"/>
    <mergeCell ref="C28:F28"/>
    <mergeCell ref="A53:A54"/>
    <mergeCell ref="B43:B46"/>
    <mergeCell ref="A2:I2"/>
    <mergeCell ref="A3:I3"/>
    <mergeCell ref="A5:A14"/>
    <mergeCell ref="A15:A17"/>
    <mergeCell ref="B17:F17"/>
    <mergeCell ref="C47:C51"/>
    <mergeCell ref="A47:A51"/>
    <mergeCell ref="C43:C46"/>
    <mergeCell ref="A18:A21"/>
    <mergeCell ref="C18:F18"/>
    <mergeCell ref="C19:F19"/>
    <mergeCell ref="C20:F20"/>
    <mergeCell ref="C21:F21"/>
    <mergeCell ref="B22:D22"/>
    <mergeCell ref="A43:A46"/>
    <mergeCell ref="B47:B51"/>
    <mergeCell ref="C29:F29"/>
    <mergeCell ref="B30:F30"/>
    <mergeCell ref="A57:A62"/>
    <mergeCell ref="B57:F57"/>
    <mergeCell ref="C31:E31"/>
    <mergeCell ref="C32:F32"/>
    <mergeCell ref="C33:F33"/>
    <mergeCell ref="C34:F34"/>
    <mergeCell ref="C35:F35"/>
    <mergeCell ref="C36:E36"/>
    <mergeCell ref="B37:F37"/>
    <mergeCell ref="A41:A42"/>
    <mergeCell ref="B41:B42"/>
    <mergeCell ref="C41:C42"/>
  </mergeCells>
  <pageMargins left="0.70866141732283472" right="0.70866141732283472" top="0.74803149606299213" bottom="0.74803149606299213" header="0.31496062992125984" footer="0.31496062992125984"/>
  <pageSetup paperSize="9" scale="4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H161"/>
  <sheetViews>
    <sheetView showGridLines="0" topLeftCell="A92" zoomScale="70" zoomScaleNormal="70" zoomScalePageLayoutView="60" workbookViewId="0">
      <selection activeCell="J12" sqref="J12"/>
    </sheetView>
  </sheetViews>
  <sheetFormatPr baseColWidth="10" defaultColWidth="11.44140625" defaultRowHeight="18"/>
  <cols>
    <col min="1" max="1" width="2.33203125" style="164" customWidth="1"/>
    <col min="2" max="2" width="87.44140625" style="165" customWidth="1"/>
    <col min="3" max="3" width="31.109375" style="166" customWidth="1"/>
    <col min="4" max="4" width="87.44140625" style="167" customWidth="1"/>
    <col min="5" max="5" width="26.6640625" style="162" customWidth="1"/>
    <col min="6" max="6" width="11.5546875" style="163" customWidth="1"/>
    <col min="7" max="7" width="17.21875" style="163" customWidth="1"/>
    <col min="8" max="8" width="11.5546875" style="163" customWidth="1"/>
    <col min="9" max="16384" width="11.44140625" style="164"/>
  </cols>
  <sheetData>
    <row r="1" spans="2:7" ht="18" hidden="1" customHeight="1">
      <c r="B1" s="517" t="s">
        <v>392</v>
      </c>
      <c r="C1" s="517"/>
      <c r="D1" s="517"/>
      <c r="E1" s="517"/>
    </row>
    <row r="2" spans="2:7" ht="18" customHeight="1">
      <c r="B2" s="517"/>
      <c r="C2" s="517"/>
      <c r="D2" s="517"/>
      <c r="E2" s="517"/>
    </row>
    <row r="3" spans="2:7" ht="18" customHeight="1">
      <c r="B3" s="517"/>
      <c r="C3" s="517"/>
      <c r="D3" s="517"/>
      <c r="E3" s="517"/>
    </row>
    <row r="4" spans="2:7" ht="18" customHeight="1">
      <c r="B4" s="517"/>
      <c r="C4" s="517"/>
      <c r="D4" s="517"/>
      <c r="E4" s="517"/>
    </row>
    <row r="5" spans="2:7" ht="21">
      <c r="B5" s="516" t="s">
        <v>1041</v>
      </c>
      <c r="C5" s="516"/>
      <c r="D5" s="516"/>
      <c r="E5" s="516"/>
    </row>
    <row r="6" spans="2:7" ht="21">
      <c r="B6" s="518" t="s">
        <v>996</v>
      </c>
      <c r="C6" s="518"/>
      <c r="D6" s="518"/>
      <c r="E6" s="518"/>
    </row>
    <row r="7" spans="2:7">
      <c r="B7" s="521"/>
      <c r="C7" s="521"/>
      <c r="D7" s="521"/>
    </row>
    <row r="8" spans="2:7" ht="18.600000000000001" thickBot="1">
      <c r="B8" s="165" t="s">
        <v>356</v>
      </c>
    </row>
    <row r="9" spans="2:7" ht="18.75" customHeight="1">
      <c r="B9" s="522" t="s">
        <v>5</v>
      </c>
      <c r="C9" s="519" t="s">
        <v>1031</v>
      </c>
      <c r="D9" s="524" t="s">
        <v>7</v>
      </c>
      <c r="E9" s="519" t="s">
        <v>1031</v>
      </c>
    </row>
    <row r="10" spans="2:7" ht="34.799999999999997" customHeight="1" thickBot="1">
      <c r="B10" s="523"/>
      <c r="C10" s="520"/>
      <c r="D10" s="525"/>
      <c r="E10" s="520"/>
    </row>
    <row r="11" spans="2:7" ht="24.6">
      <c r="B11" s="168" t="s">
        <v>8</v>
      </c>
      <c r="C11" s="279">
        <v>12007656714</v>
      </c>
      <c r="D11" s="170" t="s">
        <v>198</v>
      </c>
      <c r="E11" s="169">
        <v>1990704332</v>
      </c>
    </row>
    <row r="12" spans="2:7">
      <c r="B12" s="171"/>
      <c r="C12" s="169">
        <v>0</v>
      </c>
      <c r="D12" s="172"/>
      <c r="E12" s="173"/>
    </row>
    <row r="13" spans="2:7">
      <c r="B13" s="171" t="s">
        <v>436</v>
      </c>
      <c r="C13" s="169">
        <v>3235072996</v>
      </c>
      <c r="D13" s="172" t="s">
        <v>13</v>
      </c>
      <c r="E13" s="169">
        <v>1805412870</v>
      </c>
    </row>
    <row r="14" spans="2:7" ht="31.5" customHeight="1">
      <c r="B14" s="174" t="s">
        <v>9</v>
      </c>
      <c r="C14" s="451">
        <v>10200000</v>
      </c>
      <c r="D14" s="452" t="s">
        <v>437</v>
      </c>
      <c r="E14" s="451">
        <v>624195850</v>
      </c>
      <c r="G14" s="415"/>
    </row>
    <row r="15" spans="2:7" ht="30.75" customHeight="1">
      <c r="B15" s="174" t="s">
        <v>10</v>
      </c>
      <c r="C15" s="451">
        <v>3224872918</v>
      </c>
      <c r="D15" s="452" t="s">
        <v>380</v>
      </c>
      <c r="E15" s="451">
        <v>310213639</v>
      </c>
      <c r="G15" s="415"/>
    </row>
    <row r="16" spans="2:7">
      <c r="B16" s="174" t="s">
        <v>995</v>
      </c>
      <c r="C16" s="451">
        <v>78</v>
      </c>
      <c r="D16" s="452" t="s">
        <v>379</v>
      </c>
      <c r="E16" s="451">
        <v>0</v>
      </c>
    </row>
    <row r="17" spans="1:8">
      <c r="B17" s="174"/>
      <c r="C17" s="279">
        <v>0</v>
      </c>
      <c r="D17" s="452" t="s">
        <v>438</v>
      </c>
      <c r="E17" s="451">
        <v>0</v>
      </c>
    </row>
    <row r="18" spans="1:8" ht="18" customHeight="1">
      <c r="B18" s="171" t="s">
        <v>261</v>
      </c>
      <c r="C18" s="279">
        <v>7349275068</v>
      </c>
      <c r="D18" s="452" t="s">
        <v>439</v>
      </c>
      <c r="E18" s="451">
        <v>0</v>
      </c>
    </row>
    <row r="19" spans="1:8" ht="17.399999999999999" customHeight="1">
      <c r="B19" s="174" t="s">
        <v>11</v>
      </c>
      <c r="C19" s="451">
        <v>1369500000</v>
      </c>
      <c r="D19" s="452" t="s">
        <v>15</v>
      </c>
      <c r="E19" s="451">
        <v>0</v>
      </c>
    </row>
    <row r="20" spans="1:8">
      <c r="B20" s="174" t="s">
        <v>393</v>
      </c>
      <c r="C20" s="451">
        <v>5979775068</v>
      </c>
      <c r="D20" s="452" t="s">
        <v>946</v>
      </c>
      <c r="E20" s="451">
        <v>870722772</v>
      </c>
    </row>
    <row r="21" spans="1:8">
      <c r="B21" s="174" t="s">
        <v>12</v>
      </c>
      <c r="C21" s="451">
        <v>0</v>
      </c>
      <c r="D21" s="452" t="s">
        <v>199</v>
      </c>
      <c r="E21" s="451">
        <v>0</v>
      </c>
    </row>
    <row r="22" spans="1:8">
      <c r="B22" s="174"/>
      <c r="C22" s="451">
        <v>0</v>
      </c>
      <c r="D22" s="452" t="s">
        <v>16</v>
      </c>
      <c r="E22" s="451">
        <v>280609</v>
      </c>
    </row>
    <row r="23" spans="1:8">
      <c r="B23" s="174"/>
      <c r="C23" s="451">
        <v>0</v>
      </c>
      <c r="D23" s="452" t="s">
        <v>17</v>
      </c>
      <c r="E23" s="451">
        <v>0</v>
      </c>
    </row>
    <row r="24" spans="1:8">
      <c r="B24" s="174"/>
      <c r="C24" s="451">
        <v>0</v>
      </c>
      <c r="D24" s="452" t="s">
        <v>18</v>
      </c>
      <c r="E24" s="451">
        <v>0</v>
      </c>
    </row>
    <row r="25" spans="1:8">
      <c r="B25" s="171" t="s">
        <v>262</v>
      </c>
      <c r="C25" s="279">
        <v>1423308650</v>
      </c>
      <c r="D25" s="454" t="s">
        <v>378</v>
      </c>
      <c r="E25" s="279">
        <v>148575361</v>
      </c>
    </row>
    <row r="26" spans="1:8" s="179" customFormat="1">
      <c r="B26" s="180" t="s">
        <v>318</v>
      </c>
      <c r="C26" s="451">
        <v>1022931917</v>
      </c>
      <c r="D26" s="452" t="s">
        <v>22</v>
      </c>
      <c r="E26" s="451">
        <v>113619000</v>
      </c>
      <c r="F26" s="181"/>
      <c r="G26" s="181"/>
      <c r="H26" s="181"/>
    </row>
    <row r="27" spans="1:8" s="179" customFormat="1">
      <c r="B27" s="180" t="s">
        <v>319</v>
      </c>
      <c r="C27" s="451">
        <v>139659</v>
      </c>
      <c r="D27" s="452" t="s">
        <v>371</v>
      </c>
      <c r="E27" s="451">
        <v>0</v>
      </c>
      <c r="F27" s="181"/>
      <c r="G27" s="181"/>
      <c r="H27" s="181"/>
    </row>
    <row r="28" spans="1:8" s="179" customFormat="1">
      <c r="B28" s="297" t="s">
        <v>368</v>
      </c>
      <c r="C28" s="451">
        <v>170412323</v>
      </c>
      <c r="D28" s="452" t="s">
        <v>193</v>
      </c>
      <c r="E28" s="451">
        <v>0</v>
      </c>
      <c r="F28" s="181"/>
      <c r="G28" s="181"/>
      <c r="H28" s="181"/>
    </row>
    <row r="29" spans="1:8" s="179" customFormat="1">
      <c r="B29" s="297" t="s">
        <v>369</v>
      </c>
      <c r="C29" s="451">
        <v>1061628</v>
      </c>
      <c r="D29" s="452" t="s">
        <v>23</v>
      </c>
      <c r="E29" s="451">
        <v>0</v>
      </c>
      <c r="F29" s="181"/>
      <c r="G29" s="181"/>
      <c r="H29" s="181"/>
    </row>
    <row r="30" spans="1:8" s="179" customFormat="1">
      <c r="B30" s="297" t="s">
        <v>458</v>
      </c>
      <c r="C30" s="451">
        <v>104325424</v>
      </c>
      <c r="D30" s="452" t="s">
        <v>377</v>
      </c>
      <c r="E30" s="451">
        <v>34911919</v>
      </c>
      <c r="F30" s="181"/>
      <c r="G30" s="181"/>
      <c r="H30" s="181"/>
    </row>
    <row r="31" spans="1:8" s="179" customFormat="1">
      <c r="B31" s="297" t="s">
        <v>934</v>
      </c>
      <c r="C31" s="451">
        <v>0</v>
      </c>
      <c r="D31" s="452" t="s">
        <v>285</v>
      </c>
      <c r="E31" s="451">
        <v>44442</v>
      </c>
      <c r="F31" s="181"/>
      <c r="G31" s="181"/>
      <c r="H31" s="181"/>
    </row>
    <row r="32" spans="1:8" s="179" customFormat="1">
      <c r="A32" s="297"/>
      <c r="B32" s="297" t="s">
        <v>370</v>
      </c>
      <c r="C32" s="451">
        <v>57183445</v>
      </c>
      <c r="D32" s="452" t="s">
        <v>440</v>
      </c>
      <c r="E32" s="451">
        <v>0</v>
      </c>
      <c r="F32" s="181"/>
      <c r="G32" s="181"/>
      <c r="H32" s="181"/>
    </row>
    <row r="33" spans="1:8" s="179" customFormat="1">
      <c r="A33" s="297"/>
      <c r="B33" s="297" t="s">
        <v>935</v>
      </c>
      <c r="C33" s="451">
        <v>9986600</v>
      </c>
      <c r="D33" s="452" t="s">
        <v>36</v>
      </c>
      <c r="E33" s="451">
        <v>0</v>
      </c>
      <c r="F33" s="181"/>
      <c r="G33" s="181"/>
      <c r="H33" s="181"/>
    </row>
    <row r="34" spans="1:8" s="179" customFormat="1">
      <c r="A34" s="297"/>
      <c r="B34" s="297" t="s">
        <v>459</v>
      </c>
      <c r="C34" s="451">
        <v>10290144</v>
      </c>
      <c r="D34" s="452" t="s">
        <v>402</v>
      </c>
      <c r="E34" s="451">
        <v>0</v>
      </c>
      <c r="F34" s="181"/>
      <c r="G34" s="181"/>
      <c r="H34" s="181"/>
    </row>
    <row r="35" spans="1:8" s="179" customFormat="1">
      <c r="A35" s="297"/>
      <c r="B35" s="297" t="s">
        <v>483</v>
      </c>
      <c r="C35" s="451">
        <v>2702631</v>
      </c>
      <c r="D35" s="452"/>
      <c r="E35" s="451"/>
      <c r="F35" s="181"/>
      <c r="G35" s="181"/>
      <c r="H35" s="181"/>
    </row>
    <row r="36" spans="1:8" s="179" customFormat="1">
      <c r="A36" s="297"/>
      <c r="B36" s="297" t="s">
        <v>989</v>
      </c>
      <c r="C36" s="451">
        <v>44274879</v>
      </c>
      <c r="D36" s="452"/>
      <c r="E36" s="451"/>
      <c r="F36" s="181"/>
      <c r="G36" s="181"/>
      <c r="H36" s="181"/>
    </row>
    <row r="37" spans="1:8" s="179" customFormat="1">
      <c r="A37" s="297"/>
      <c r="B37" s="297" t="s">
        <v>961</v>
      </c>
      <c r="C37" s="451">
        <v>0</v>
      </c>
      <c r="D37" s="452"/>
      <c r="E37" s="451"/>
      <c r="F37" s="181"/>
      <c r="G37" s="181"/>
      <c r="H37" s="181"/>
    </row>
    <row r="38" spans="1:8">
      <c r="A38" s="176"/>
      <c r="B38" s="297"/>
      <c r="C38" s="451">
        <v>0</v>
      </c>
      <c r="D38" s="452"/>
      <c r="E38" s="451"/>
    </row>
    <row r="39" spans="1:8" ht="36">
      <c r="A39" s="176"/>
      <c r="B39" s="176" t="s">
        <v>181</v>
      </c>
      <c r="C39" s="451">
        <v>0</v>
      </c>
      <c r="D39" s="454"/>
      <c r="E39" s="455"/>
    </row>
    <row r="40" spans="1:8">
      <c r="A40" s="176"/>
      <c r="B40" s="176" t="s">
        <v>237</v>
      </c>
      <c r="C40" s="451">
        <v>0</v>
      </c>
      <c r="D40" s="452"/>
      <c r="E40" s="453"/>
    </row>
    <row r="41" spans="1:8">
      <c r="A41" s="176"/>
      <c r="B41" s="176" t="s">
        <v>284</v>
      </c>
      <c r="C41" s="451">
        <v>0</v>
      </c>
      <c r="D41" s="452"/>
      <c r="E41" s="453"/>
    </row>
    <row r="42" spans="1:8">
      <c r="A42" s="177"/>
      <c r="B42" s="176"/>
      <c r="C42" s="451">
        <v>0</v>
      </c>
      <c r="D42" s="452"/>
      <c r="E42" s="453"/>
    </row>
    <row r="43" spans="1:8">
      <c r="B43" s="178" t="s">
        <v>24</v>
      </c>
      <c r="C43" s="279">
        <v>0</v>
      </c>
      <c r="D43" s="454" t="s">
        <v>25</v>
      </c>
      <c r="E43" s="455">
        <v>36716101</v>
      </c>
    </row>
    <row r="44" spans="1:8">
      <c r="B44" s="171" t="s">
        <v>441</v>
      </c>
      <c r="C44" s="279">
        <v>0</v>
      </c>
      <c r="D44" s="452" t="s">
        <v>26</v>
      </c>
      <c r="E44" s="451">
        <v>0</v>
      </c>
    </row>
    <row r="45" spans="1:8">
      <c r="B45" s="171"/>
      <c r="C45" s="279"/>
      <c r="D45" s="452" t="s">
        <v>182</v>
      </c>
      <c r="E45" s="451">
        <v>36716101</v>
      </c>
    </row>
    <row r="46" spans="1:8">
      <c r="B46" s="174"/>
      <c r="C46" s="279"/>
      <c r="D46" s="452" t="s">
        <v>442</v>
      </c>
      <c r="E46" s="451">
        <v>0</v>
      </c>
    </row>
    <row r="47" spans="1:8" ht="24.6">
      <c r="B47" s="168" t="s">
        <v>27</v>
      </c>
      <c r="C47" s="279">
        <v>12007656714</v>
      </c>
      <c r="D47" s="456" t="s">
        <v>28</v>
      </c>
      <c r="E47" s="279">
        <v>1990704332</v>
      </c>
    </row>
    <row r="48" spans="1:8">
      <c r="B48" s="174"/>
      <c r="C48" s="279"/>
      <c r="D48" s="452"/>
      <c r="E48" s="451"/>
    </row>
    <row r="49" spans="2:8" ht="36" customHeight="1">
      <c r="B49" s="168" t="s">
        <v>29</v>
      </c>
      <c r="C49" s="279"/>
      <c r="D49" s="456" t="s">
        <v>30</v>
      </c>
      <c r="E49" s="451"/>
    </row>
    <row r="50" spans="2:8">
      <c r="B50" s="171" t="s">
        <v>263</v>
      </c>
      <c r="C50" s="279">
        <v>1728359000</v>
      </c>
      <c r="D50" s="454" t="s">
        <v>195</v>
      </c>
      <c r="E50" s="279">
        <v>0</v>
      </c>
    </row>
    <row r="51" spans="2:8">
      <c r="B51" s="174" t="s">
        <v>488</v>
      </c>
      <c r="C51" s="451"/>
      <c r="D51" s="452" t="s">
        <v>194</v>
      </c>
      <c r="E51" s="451">
        <v>0</v>
      </c>
    </row>
    <row r="52" spans="2:8">
      <c r="B52" s="174" t="s">
        <v>394</v>
      </c>
      <c r="C52" s="451">
        <v>726359000</v>
      </c>
      <c r="D52" s="452" t="s">
        <v>34</v>
      </c>
      <c r="E52" s="451">
        <v>0</v>
      </c>
    </row>
    <row r="53" spans="2:8">
      <c r="B53" s="174" t="s">
        <v>31</v>
      </c>
      <c r="C53" s="451">
        <v>1002000000</v>
      </c>
      <c r="D53" s="452" t="s">
        <v>35</v>
      </c>
      <c r="E53" s="451">
        <v>0</v>
      </c>
    </row>
    <row r="54" spans="2:8" s="179" customFormat="1">
      <c r="B54" s="180" t="s">
        <v>359</v>
      </c>
      <c r="C54" s="451">
        <v>0</v>
      </c>
      <c r="D54" s="452" t="s">
        <v>14</v>
      </c>
      <c r="E54" s="451">
        <v>0</v>
      </c>
      <c r="F54" s="181"/>
      <c r="G54" s="181"/>
      <c r="H54" s="181"/>
    </row>
    <row r="55" spans="2:8">
      <c r="B55" s="174" t="s">
        <v>12</v>
      </c>
      <c r="C55" s="451">
        <v>0</v>
      </c>
      <c r="D55" s="452" t="s">
        <v>443</v>
      </c>
      <c r="E55" s="451">
        <v>0</v>
      </c>
    </row>
    <row r="56" spans="2:8">
      <c r="B56" s="171" t="s">
        <v>32</v>
      </c>
      <c r="C56" s="451">
        <v>0</v>
      </c>
      <c r="D56" s="452" t="s">
        <v>36</v>
      </c>
      <c r="E56" s="451">
        <v>0</v>
      </c>
    </row>
    <row r="57" spans="2:8">
      <c r="B57" s="174" t="s">
        <v>19</v>
      </c>
      <c r="C57" s="451">
        <v>0</v>
      </c>
      <c r="D57" s="452"/>
      <c r="E57" s="451"/>
    </row>
    <row r="58" spans="2:8">
      <c r="B58" s="174" t="s">
        <v>20</v>
      </c>
      <c r="C58" s="451">
        <v>0</v>
      </c>
      <c r="D58" s="454" t="s">
        <v>199</v>
      </c>
      <c r="E58" s="279">
        <v>0</v>
      </c>
    </row>
    <row r="59" spans="2:8">
      <c r="B59" s="174" t="s">
        <v>33</v>
      </c>
      <c r="C59" s="451">
        <v>0</v>
      </c>
      <c r="D59" s="452" t="s">
        <v>37</v>
      </c>
      <c r="E59" s="451">
        <v>0</v>
      </c>
    </row>
    <row r="60" spans="2:8">
      <c r="B60" s="174" t="s">
        <v>444</v>
      </c>
      <c r="C60" s="451">
        <v>0</v>
      </c>
      <c r="D60" s="452" t="s">
        <v>445</v>
      </c>
      <c r="E60" s="451">
        <v>0</v>
      </c>
    </row>
    <row r="61" spans="2:8">
      <c r="B61" s="174" t="s">
        <v>21</v>
      </c>
      <c r="C61" s="451">
        <v>0</v>
      </c>
      <c r="D61" s="454" t="s">
        <v>183</v>
      </c>
      <c r="E61" s="455">
        <v>0</v>
      </c>
    </row>
    <row r="62" spans="2:8" ht="36">
      <c r="B62" s="174" t="s">
        <v>181</v>
      </c>
      <c r="C62" s="451">
        <v>0</v>
      </c>
      <c r="D62" s="452" t="s">
        <v>38</v>
      </c>
      <c r="E62" s="451">
        <v>0</v>
      </c>
    </row>
    <row r="63" spans="2:8" ht="36">
      <c r="B63" s="174" t="s">
        <v>446</v>
      </c>
      <c r="C63" s="451">
        <v>0</v>
      </c>
      <c r="D63" s="452" t="s">
        <v>447</v>
      </c>
      <c r="E63" s="451">
        <v>0</v>
      </c>
    </row>
    <row r="64" spans="2:8">
      <c r="B64" s="174" t="s">
        <v>988</v>
      </c>
      <c r="C64" s="451">
        <v>0</v>
      </c>
      <c r="D64" s="452"/>
      <c r="E64" s="279">
        <v>0</v>
      </c>
    </row>
    <row r="65" spans="2:5">
      <c r="B65" s="171"/>
      <c r="C65" s="279"/>
      <c r="D65" s="452" t="s">
        <v>448</v>
      </c>
      <c r="E65" s="451">
        <v>0</v>
      </c>
    </row>
    <row r="66" spans="2:5">
      <c r="B66" s="171" t="s">
        <v>191</v>
      </c>
      <c r="C66" s="455">
        <v>250410103</v>
      </c>
      <c r="D66" s="457" t="s">
        <v>39</v>
      </c>
      <c r="E66" s="453"/>
    </row>
    <row r="67" spans="2:5">
      <c r="B67" s="174" t="s">
        <v>320</v>
      </c>
      <c r="C67" s="451">
        <v>391265789</v>
      </c>
      <c r="D67" s="454"/>
      <c r="E67" s="453"/>
    </row>
    <row r="68" spans="2:5">
      <c r="B68" s="174" t="s">
        <v>200</v>
      </c>
      <c r="C68" s="451">
        <v>0</v>
      </c>
      <c r="D68" s="457" t="s">
        <v>40</v>
      </c>
      <c r="E68" s="455">
        <v>1990704332</v>
      </c>
    </row>
    <row r="69" spans="2:5">
      <c r="B69" s="174" t="s">
        <v>201</v>
      </c>
      <c r="C69" s="451">
        <v>0</v>
      </c>
      <c r="D69" s="457" t="s">
        <v>202</v>
      </c>
      <c r="E69" s="458"/>
    </row>
    <row r="70" spans="2:5">
      <c r="B70" s="174" t="s">
        <v>243</v>
      </c>
      <c r="C70" s="451">
        <v>-140855686</v>
      </c>
      <c r="D70" s="454"/>
      <c r="E70" s="458"/>
    </row>
    <row r="71" spans="2:5">
      <c r="B71" s="174"/>
      <c r="C71" s="451">
        <v>0</v>
      </c>
      <c r="D71" s="452" t="s">
        <v>42</v>
      </c>
      <c r="E71" s="451">
        <v>12265000000</v>
      </c>
    </row>
    <row r="72" spans="2:5">
      <c r="B72" s="171" t="s">
        <v>264</v>
      </c>
      <c r="C72" s="279">
        <v>1250000000</v>
      </c>
      <c r="D72" s="452" t="s">
        <v>412</v>
      </c>
      <c r="E72" s="451">
        <v>1724549</v>
      </c>
    </row>
    <row r="73" spans="2:5">
      <c r="B73" s="174" t="s">
        <v>45</v>
      </c>
      <c r="C73" s="451">
        <v>0</v>
      </c>
      <c r="D73" s="452" t="s">
        <v>159</v>
      </c>
      <c r="E73" s="451">
        <v>6562990</v>
      </c>
    </row>
    <row r="74" spans="2:5">
      <c r="B74" s="174" t="s">
        <v>184</v>
      </c>
      <c r="C74" s="451">
        <v>1250000000</v>
      </c>
      <c r="D74" s="452" t="s">
        <v>207</v>
      </c>
      <c r="E74" s="451">
        <v>975203058</v>
      </c>
    </row>
    <row r="75" spans="2:5">
      <c r="B75" s="174" t="s">
        <v>46</v>
      </c>
      <c r="C75" s="451">
        <v>0</v>
      </c>
      <c r="D75" s="452" t="s">
        <v>947</v>
      </c>
      <c r="E75" s="451">
        <v>-2769112</v>
      </c>
    </row>
    <row r="76" spans="2:5">
      <c r="B76" s="174" t="s">
        <v>938</v>
      </c>
      <c r="C76" s="451">
        <v>0</v>
      </c>
      <c r="D76" s="452"/>
      <c r="E76" s="458"/>
    </row>
    <row r="77" spans="2:5" ht="36">
      <c r="B77" s="174" t="s">
        <v>47</v>
      </c>
      <c r="C77" s="451">
        <v>0</v>
      </c>
      <c r="D77" s="454" t="s">
        <v>44</v>
      </c>
      <c r="E77" s="459">
        <v>13245721485</v>
      </c>
    </row>
    <row r="78" spans="2:5">
      <c r="B78" s="174"/>
      <c r="C78" s="451">
        <v>0</v>
      </c>
      <c r="D78" s="454"/>
      <c r="E78" s="459"/>
    </row>
    <row r="79" spans="2:5">
      <c r="B79" s="174"/>
      <c r="C79" s="451"/>
      <c r="D79" s="454"/>
      <c r="E79" s="458"/>
    </row>
    <row r="80" spans="2:5">
      <c r="B80" s="174"/>
      <c r="C80" s="173"/>
      <c r="D80" s="172"/>
      <c r="E80" s="182"/>
    </row>
    <row r="81" spans="2:7">
      <c r="B81" s="174"/>
      <c r="C81" s="173"/>
      <c r="D81" s="172"/>
      <c r="E81" s="182"/>
    </row>
    <row r="82" spans="2:7">
      <c r="B82" s="174"/>
      <c r="C82" s="173"/>
      <c r="D82" s="172"/>
      <c r="E82" s="182"/>
    </row>
    <row r="83" spans="2:7" ht="24.6">
      <c r="B83" s="168" t="s">
        <v>48</v>
      </c>
      <c r="C83" s="169">
        <v>3228769103</v>
      </c>
      <c r="D83" s="172"/>
      <c r="E83" s="182"/>
    </row>
    <row r="84" spans="2:7">
      <c r="B84" s="174"/>
      <c r="C84" s="173">
        <v>0</v>
      </c>
      <c r="D84" s="183"/>
      <c r="E84" s="184"/>
    </row>
    <row r="85" spans="2:7" ht="18.600000000000001" thickBot="1">
      <c r="B85" s="185" t="s">
        <v>192</v>
      </c>
      <c r="C85" s="186">
        <v>15236425817</v>
      </c>
      <c r="D85" s="187" t="s">
        <v>49</v>
      </c>
      <c r="E85" s="188">
        <v>15236425817</v>
      </c>
    </row>
    <row r="86" spans="2:7">
      <c r="E86" s="175"/>
    </row>
    <row r="87" spans="2:7">
      <c r="B87" s="189"/>
      <c r="C87" s="190"/>
      <c r="D87" s="191"/>
      <c r="F87" s="164"/>
      <c r="G87" s="164"/>
    </row>
    <row r="88" spans="2:7" ht="18.600000000000001" thickBot="1">
      <c r="B88" s="193"/>
      <c r="C88" s="190"/>
      <c r="D88" s="191"/>
      <c r="F88" s="164"/>
      <c r="G88" s="164"/>
    </row>
    <row r="89" spans="2:7" ht="18" customHeight="1">
      <c r="B89" s="528"/>
      <c r="C89" s="514" t="s">
        <v>6</v>
      </c>
      <c r="D89" s="526"/>
      <c r="E89" s="514" t="s">
        <v>6</v>
      </c>
      <c r="F89" s="164"/>
      <c r="G89" s="164"/>
    </row>
    <row r="90" spans="2:7" ht="14.4">
      <c r="B90" s="529"/>
      <c r="C90" s="515"/>
      <c r="D90" s="527"/>
      <c r="E90" s="515"/>
      <c r="F90" s="164"/>
      <c r="G90" s="164"/>
    </row>
    <row r="91" spans="2:7" ht="31.5" customHeight="1">
      <c r="B91" s="194" t="s">
        <v>50</v>
      </c>
      <c r="C91" s="396">
        <v>40299007518</v>
      </c>
      <c r="D91" s="195" t="s">
        <v>52</v>
      </c>
      <c r="E91" s="396">
        <v>40299007518</v>
      </c>
      <c r="F91" s="164"/>
      <c r="G91" s="164"/>
    </row>
    <row r="92" spans="2:7" ht="36" customHeight="1" thickBot="1">
      <c r="B92" s="196" t="s">
        <v>53</v>
      </c>
      <c r="C92" s="197" t="s">
        <v>51</v>
      </c>
      <c r="D92" s="198" t="s">
        <v>54</v>
      </c>
      <c r="E92" s="219" t="s">
        <v>51</v>
      </c>
      <c r="F92" s="164"/>
      <c r="G92" s="164"/>
    </row>
    <row r="93" spans="2:7">
      <c r="B93" s="189"/>
      <c r="C93" s="190"/>
      <c r="D93" s="191"/>
      <c r="E93" s="192"/>
      <c r="F93" s="164"/>
      <c r="G93" s="164"/>
    </row>
    <row r="94" spans="2:7">
      <c r="B94" s="413" t="s">
        <v>973</v>
      </c>
      <c r="C94" s="413"/>
      <c r="D94" s="191"/>
      <c r="E94" s="192"/>
      <c r="F94" s="164"/>
      <c r="G94" s="164"/>
    </row>
    <row r="95" spans="2:7">
      <c r="B95" s="189"/>
      <c r="C95" s="190"/>
      <c r="D95" s="191"/>
      <c r="E95" s="192"/>
      <c r="F95" s="164"/>
      <c r="G95" s="164"/>
    </row>
    <row r="96" spans="2:7">
      <c r="B96" s="189"/>
      <c r="C96" s="190"/>
      <c r="D96" s="191"/>
      <c r="E96" s="192"/>
      <c r="F96" s="164"/>
      <c r="G96" s="164"/>
    </row>
    <row r="97" spans="2:7">
      <c r="B97" s="199"/>
      <c r="C97" s="190"/>
      <c r="D97" s="191"/>
      <c r="E97" s="192"/>
      <c r="F97" s="164"/>
      <c r="G97" s="164"/>
    </row>
    <row r="98" spans="2:7">
      <c r="B98" s="193"/>
      <c r="C98" s="190"/>
      <c r="D98" s="191"/>
      <c r="E98" s="192"/>
      <c r="F98" s="164"/>
      <c r="G98" s="164"/>
    </row>
    <row r="99" spans="2:7">
      <c r="B99" s="164"/>
      <c r="C99" s="164"/>
      <c r="D99" s="164"/>
      <c r="E99" s="192"/>
      <c r="F99" s="164"/>
      <c r="G99" s="164"/>
    </row>
    <row r="100" spans="2:7">
      <c r="B100" s="164"/>
      <c r="C100" s="164"/>
      <c r="D100" s="164"/>
      <c r="E100" s="192"/>
      <c r="F100" s="164"/>
      <c r="G100" s="164"/>
    </row>
    <row r="101" spans="2:7">
      <c r="B101" s="164"/>
      <c r="C101" s="164"/>
      <c r="D101" s="164"/>
      <c r="E101" s="192"/>
      <c r="F101" s="164"/>
      <c r="G101" s="164"/>
    </row>
    <row r="102" spans="2:7">
      <c r="B102" s="164"/>
      <c r="C102" s="164"/>
      <c r="D102" s="164"/>
      <c r="E102" s="192"/>
      <c r="F102" s="164"/>
      <c r="G102" s="164"/>
    </row>
    <row r="103" spans="2:7">
      <c r="B103" s="164"/>
      <c r="C103" s="164"/>
      <c r="D103" s="164"/>
      <c r="E103" s="192"/>
      <c r="F103" s="164"/>
      <c r="G103" s="164"/>
    </row>
    <row r="104" spans="2:7">
      <c r="B104" s="164"/>
      <c r="C104" s="164"/>
      <c r="D104" s="164"/>
      <c r="E104" s="192"/>
      <c r="F104" s="164"/>
      <c r="G104" s="164"/>
    </row>
    <row r="105" spans="2:7">
      <c r="B105" s="164"/>
      <c r="C105" s="164"/>
      <c r="D105" s="164"/>
      <c r="E105" s="192"/>
      <c r="F105" s="164"/>
      <c r="G105" s="164"/>
    </row>
    <row r="106" spans="2:7">
      <c r="B106" s="164"/>
      <c r="C106" s="164"/>
      <c r="D106" s="164"/>
      <c r="E106" s="192"/>
      <c r="F106" s="164"/>
      <c r="G106" s="164"/>
    </row>
    <row r="107" spans="2:7">
      <c r="B107" s="164"/>
      <c r="C107" s="164"/>
      <c r="D107" s="164"/>
      <c r="E107" s="192"/>
      <c r="F107" s="164"/>
      <c r="G107" s="164"/>
    </row>
    <row r="108" spans="2:7">
      <c r="B108" s="164"/>
      <c r="C108" s="164"/>
      <c r="D108" s="164"/>
      <c r="E108" s="192"/>
      <c r="F108" s="164"/>
      <c r="G108" s="164"/>
    </row>
    <row r="109" spans="2:7">
      <c r="B109" s="164"/>
      <c r="C109" s="164"/>
      <c r="D109" s="164"/>
      <c r="E109" s="192"/>
      <c r="F109" s="164"/>
      <c r="G109" s="164"/>
    </row>
    <row r="110" spans="2:7">
      <c r="B110" s="164"/>
      <c r="C110" s="164"/>
      <c r="D110" s="164"/>
      <c r="E110" s="192"/>
      <c r="F110" s="164"/>
      <c r="G110" s="164"/>
    </row>
    <row r="111" spans="2:7">
      <c r="B111" s="164"/>
      <c r="C111" s="164"/>
      <c r="D111" s="164"/>
      <c r="E111" s="192"/>
      <c r="F111" s="164"/>
      <c r="G111" s="164"/>
    </row>
    <row r="112" spans="2:7">
      <c r="B112" s="164"/>
      <c r="C112" s="164"/>
      <c r="D112" s="164"/>
      <c r="E112" s="192"/>
      <c r="F112" s="164"/>
      <c r="G112" s="164"/>
    </row>
    <row r="113" spans="2:7">
      <c r="B113" s="164"/>
      <c r="C113" s="164"/>
      <c r="D113" s="164"/>
      <c r="E113" s="192"/>
      <c r="F113" s="164"/>
      <c r="G113" s="164"/>
    </row>
    <row r="114" spans="2:7">
      <c r="B114" s="164"/>
      <c r="C114" s="164"/>
      <c r="D114" s="164"/>
      <c r="E114" s="192"/>
      <c r="F114" s="164"/>
      <c r="G114" s="164"/>
    </row>
    <row r="115" spans="2:7">
      <c r="B115" s="164"/>
      <c r="C115" s="164"/>
      <c r="D115" s="164"/>
      <c r="E115" s="192"/>
      <c r="F115" s="164"/>
      <c r="G115" s="164"/>
    </row>
    <row r="116" spans="2:7">
      <c r="B116" s="164"/>
      <c r="C116" s="164"/>
      <c r="D116" s="164"/>
      <c r="E116" s="192"/>
      <c r="F116" s="164"/>
      <c r="G116" s="164"/>
    </row>
    <row r="117" spans="2:7">
      <c r="B117" s="164"/>
      <c r="C117" s="164"/>
      <c r="D117" s="164"/>
      <c r="E117" s="192"/>
      <c r="F117" s="164"/>
      <c r="G117" s="164"/>
    </row>
    <row r="118" spans="2:7">
      <c r="B118" s="164"/>
      <c r="C118" s="164"/>
      <c r="D118" s="164"/>
      <c r="E118" s="192"/>
      <c r="F118" s="164"/>
      <c r="G118" s="164"/>
    </row>
    <row r="119" spans="2:7">
      <c r="B119" s="164"/>
      <c r="C119" s="164"/>
      <c r="D119" s="164"/>
      <c r="E119" s="192"/>
      <c r="F119" s="164"/>
      <c r="G119" s="164"/>
    </row>
    <row r="120" spans="2:7">
      <c r="B120" s="164"/>
      <c r="C120" s="164"/>
      <c r="D120" s="164"/>
      <c r="E120" s="192"/>
      <c r="F120" s="164"/>
      <c r="G120" s="164"/>
    </row>
    <row r="121" spans="2:7">
      <c r="B121" s="164"/>
      <c r="C121" s="164"/>
      <c r="D121" s="164"/>
      <c r="E121" s="192"/>
      <c r="F121" s="164"/>
      <c r="G121" s="164"/>
    </row>
    <row r="122" spans="2:7">
      <c r="B122" s="164"/>
      <c r="C122" s="164"/>
      <c r="D122" s="164"/>
      <c r="E122" s="192"/>
      <c r="F122" s="164"/>
      <c r="G122" s="164"/>
    </row>
    <row r="123" spans="2:7">
      <c r="B123" s="164"/>
      <c r="C123" s="164"/>
      <c r="D123" s="164"/>
      <c r="E123" s="192"/>
      <c r="F123" s="164"/>
      <c r="G123" s="164"/>
    </row>
    <row r="124" spans="2:7">
      <c r="B124" s="164"/>
      <c r="C124" s="164"/>
      <c r="D124" s="164"/>
      <c r="E124" s="192"/>
      <c r="F124" s="164"/>
      <c r="G124" s="164"/>
    </row>
    <row r="125" spans="2:7">
      <c r="B125" s="164"/>
      <c r="C125" s="164"/>
      <c r="D125" s="164"/>
      <c r="E125" s="192"/>
      <c r="F125" s="164"/>
      <c r="G125" s="164"/>
    </row>
    <row r="126" spans="2:7">
      <c r="B126" s="164"/>
      <c r="C126" s="164"/>
      <c r="D126" s="164"/>
      <c r="E126" s="192"/>
      <c r="F126" s="164"/>
      <c r="G126" s="164"/>
    </row>
    <row r="127" spans="2:7">
      <c r="B127" s="164"/>
      <c r="C127" s="164"/>
      <c r="D127" s="164"/>
      <c r="E127" s="192"/>
      <c r="F127" s="164"/>
      <c r="G127" s="164"/>
    </row>
    <row r="128" spans="2:7">
      <c r="B128" s="164"/>
      <c r="C128" s="164"/>
      <c r="D128" s="164"/>
      <c r="E128" s="192"/>
      <c r="F128" s="164"/>
      <c r="G128" s="164"/>
    </row>
    <row r="129" spans="2:7">
      <c r="B129" s="164"/>
      <c r="C129" s="164"/>
      <c r="D129" s="164"/>
      <c r="E129" s="192"/>
      <c r="F129" s="164"/>
      <c r="G129" s="164"/>
    </row>
    <row r="130" spans="2:7">
      <c r="B130" s="164"/>
      <c r="C130" s="164"/>
      <c r="D130" s="164"/>
      <c r="E130" s="192"/>
      <c r="F130" s="164"/>
      <c r="G130" s="164"/>
    </row>
    <row r="131" spans="2:7">
      <c r="B131" s="164"/>
      <c r="C131" s="164"/>
      <c r="D131" s="164"/>
      <c r="E131" s="192"/>
      <c r="F131" s="164"/>
      <c r="G131" s="164"/>
    </row>
    <row r="132" spans="2:7">
      <c r="B132" s="164"/>
      <c r="C132" s="164"/>
      <c r="D132" s="164"/>
      <c r="E132" s="192"/>
      <c r="F132" s="164"/>
      <c r="G132" s="164"/>
    </row>
    <row r="133" spans="2:7">
      <c r="B133" s="164"/>
      <c r="C133" s="164"/>
      <c r="D133" s="164"/>
      <c r="E133" s="192"/>
      <c r="F133" s="164"/>
      <c r="G133" s="164"/>
    </row>
    <row r="134" spans="2:7">
      <c r="B134" s="164"/>
      <c r="C134" s="164"/>
      <c r="D134" s="164"/>
      <c r="E134" s="192"/>
      <c r="F134" s="164"/>
      <c r="G134" s="164"/>
    </row>
    <row r="135" spans="2:7">
      <c r="B135" s="164"/>
      <c r="C135" s="164"/>
      <c r="D135" s="164"/>
      <c r="E135" s="192"/>
      <c r="F135" s="164"/>
      <c r="G135" s="164"/>
    </row>
    <row r="136" spans="2:7">
      <c r="B136" s="164"/>
      <c r="C136" s="164"/>
      <c r="D136" s="164"/>
      <c r="E136" s="192"/>
      <c r="F136" s="164"/>
      <c r="G136" s="164"/>
    </row>
    <row r="137" spans="2:7">
      <c r="B137" s="199"/>
      <c r="C137" s="190"/>
      <c r="D137" s="191"/>
      <c r="E137" s="192"/>
      <c r="F137" s="164"/>
      <c r="G137" s="164"/>
    </row>
    <row r="138" spans="2:7">
      <c r="B138" s="189"/>
      <c r="C138" s="190"/>
      <c r="D138" s="191"/>
      <c r="E138" s="192"/>
      <c r="F138" s="164"/>
      <c r="G138" s="164"/>
    </row>
    <row r="139" spans="2:7">
      <c r="B139" s="200"/>
      <c r="C139" s="190"/>
      <c r="D139" s="191"/>
      <c r="E139" s="192"/>
      <c r="F139" s="164"/>
      <c r="G139" s="164"/>
    </row>
    <row r="140" spans="2:7">
      <c r="B140" s="193"/>
      <c r="C140" s="190"/>
      <c r="D140" s="191"/>
      <c r="E140" s="192"/>
      <c r="F140" s="164"/>
      <c r="G140" s="164"/>
    </row>
    <row r="141" spans="2:7">
      <c r="B141" s="164"/>
      <c r="C141" s="164"/>
      <c r="D141" s="164"/>
      <c r="E141" s="192"/>
      <c r="F141" s="164"/>
      <c r="G141" s="164"/>
    </row>
    <row r="142" spans="2:7">
      <c r="B142" s="164"/>
      <c r="C142" s="164"/>
      <c r="D142" s="164"/>
      <c r="E142" s="192"/>
      <c r="F142" s="164"/>
      <c r="G142" s="164"/>
    </row>
    <row r="143" spans="2:7">
      <c r="B143" s="164"/>
      <c r="C143" s="164"/>
      <c r="D143" s="164"/>
      <c r="E143" s="192"/>
      <c r="F143" s="164"/>
      <c r="G143" s="164"/>
    </row>
    <row r="144" spans="2:7">
      <c r="B144" s="164"/>
      <c r="C144" s="164"/>
      <c r="D144" s="164"/>
      <c r="E144" s="192"/>
      <c r="F144" s="164"/>
      <c r="G144" s="164"/>
    </row>
    <row r="145" spans="2:7">
      <c r="B145" s="164"/>
      <c r="C145" s="164"/>
      <c r="D145" s="164"/>
      <c r="E145" s="192"/>
      <c r="F145" s="164"/>
      <c r="G145" s="164"/>
    </row>
    <row r="146" spans="2:7" ht="18" customHeight="1">
      <c r="B146" s="164"/>
      <c r="C146" s="164"/>
      <c r="D146" s="164"/>
      <c r="E146" s="192"/>
      <c r="F146" s="164"/>
      <c r="G146" s="164"/>
    </row>
    <row r="147" spans="2:7" ht="17.399999999999999" customHeight="1">
      <c r="B147" s="164"/>
      <c r="C147" s="164"/>
      <c r="D147" s="164"/>
      <c r="E147" s="192"/>
      <c r="F147" s="164"/>
      <c r="G147" s="164"/>
    </row>
    <row r="148" spans="2:7">
      <c r="B148" s="164"/>
      <c r="C148" s="164"/>
      <c r="D148" s="164"/>
      <c r="E148" s="192"/>
      <c r="F148" s="164"/>
      <c r="G148" s="164"/>
    </row>
    <row r="149" spans="2:7" ht="31.95" customHeight="1">
      <c r="B149" s="164"/>
      <c r="C149" s="164"/>
      <c r="D149" s="164"/>
      <c r="E149" s="192"/>
      <c r="F149" s="164"/>
      <c r="G149" s="164"/>
    </row>
    <row r="150" spans="2:7" ht="31.95" customHeight="1">
      <c r="B150" s="164"/>
      <c r="C150" s="164"/>
      <c r="D150" s="164"/>
      <c r="E150" s="192"/>
      <c r="F150" s="164"/>
      <c r="G150" s="164"/>
    </row>
    <row r="151" spans="2:7" ht="31.95" customHeight="1">
      <c r="B151" s="164"/>
      <c r="C151" s="164"/>
      <c r="D151" s="164"/>
      <c r="E151" s="192"/>
      <c r="F151" s="164"/>
      <c r="G151" s="164"/>
    </row>
    <row r="152" spans="2:7" ht="31.95" customHeight="1">
      <c r="B152" s="164"/>
      <c r="C152" s="164"/>
      <c r="D152" s="164"/>
      <c r="E152" s="192"/>
      <c r="F152" s="164"/>
      <c r="G152" s="164"/>
    </row>
    <row r="153" spans="2:7" ht="31.95" customHeight="1">
      <c r="B153" s="164"/>
      <c r="C153" s="164"/>
      <c r="D153" s="164"/>
      <c r="E153" s="192"/>
      <c r="F153" s="164"/>
      <c r="G153" s="164"/>
    </row>
    <row r="154" spans="2:7" ht="31.95" customHeight="1">
      <c r="B154" s="164"/>
      <c r="C154" s="164"/>
      <c r="D154" s="164"/>
      <c r="E154" s="192"/>
      <c r="F154" s="164"/>
      <c r="G154" s="164"/>
    </row>
    <row r="155" spans="2:7">
      <c r="B155" s="189"/>
      <c r="C155" s="190"/>
      <c r="D155" s="191"/>
      <c r="E155" s="192"/>
      <c r="F155" s="164"/>
      <c r="G155" s="164"/>
    </row>
    <row r="156" spans="2:7">
      <c r="B156" s="189"/>
      <c r="C156" s="190"/>
      <c r="D156" s="191"/>
      <c r="E156" s="192"/>
      <c r="F156" s="164"/>
      <c r="G156" s="164"/>
    </row>
    <row r="157" spans="2:7">
      <c r="B157" s="189"/>
      <c r="C157" s="190"/>
      <c r="D157" s="191"/>
      <c r="E157" s="192"/>
      <c r="F157" s="164"/>
      <c r="G157" s="164"/>
    </row>
    <row r="158" spans="2:7">
      <c r="B158" s="189"/>
      <c r="C158" s="190"/>
      <c r="D158" s="191"/>
      <c r="E158" s="192"/>
      <c r="F158" s="164"/>
      <c r="G158" s="164"/>
    </row>
    <row r="159" spans="2:7">
      <c r="B159" s="189"/>
      <c r="C159" s="190"/>
      <c r="D159" s="191"/>
      <c r="E159" s="192"/>
      <c r="F159" s="164"/>
      <c r="G159" s="164"/>
    </row>
    <row r="160" spans="2:7">
      <c r="B160" s="189"/>
      <c r="C160" s="190"/>
      <c r="D160" s="191"/>
      <c r="E160" s="192"/>
      <c r="F160" s="164"/>
      <c r="G160" s="164"/>
    </row>
    <row r="161" spans="2:7">
      <c r="B161" s="189"/>
      <c r="C161" s="190"/>
      <c r="D161" s="191"/>
      <c r="E161" s="192"/>
      <c r="F161" s="164"/>
      <c r="G161" s="164"/>
    </row>
  </sheetData>
  <autoFilter ref="B9:C86" xr:uid="{00000000-0001-0000-0200-000000000000}"/>
  <mergeCells count="12">
    <mergeCell ref="E89:E90"/>
    <mergeCell ref="E9:E10"/>
    <mergeCell ref="B7:D7"/>
    <mergeCell ref="B9:B10"/>
    <mergeCell ref="D9:D10"/>
    <mergeCell ref="D89:D90"/>
    <mergeCell ref="B89:B90"/>
    <mergeCell ref="C9:C10"/>
    <mergeCell ref="C89:C90"/>
    <mergeCell ref="B1:E4"/>
    <mergeCell ref="B5:E5"/>
    <mergeCell ref="B6:E6"/>
  </mergeCells>
  <pageMargins left="1.299212598425197" right="0.70866141732283472" top="0.74803149606299213" bottom="0.74803149606299213" header="0.31496062992125984" footer="0.31496062992125984"/>
  <pageSetup paperSize="9" scale="35" orientation="portrait" horizontalDpi="1200" verticalDpi="1200" r:id="rId1"/>
  <rowBreaks count="1" manualBreakCount="1">
    <brk id="137" max="6"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89"/>
  <sheetViews>
    <sheetView showGridLines="0" topLeftCell="A99" zoomScale="115" zoomScaleNormal="115" workbookViewId="0">
      <selection activeCell="J12" sqref="J12"/>
    </sheetView>
  </sheetViews>
  <sheetFormatPr baseColWidth="10" defaultColWidth="11.44140625" defaultRowHeight="12"/>
  <cols>
    <col min="1" max="1" width="2.44140625" style="160" customWidth="1"/>
    <col min="2" max="2" width="68.77734375" style="160" customWidth="1"/>
    <col min="3" max="3" width="12.6640625" style="160" bestFit="1" customWidth="1"/>
    <col min="4" max="16384" width="11.44140625" style="160"/>
  </cols>
  <sheetData>
    <row r="1" spans="2:4">
      <c r="B1" s="532" t="s">
        <v>392</v>
      </c>
    </row>
    <row r="2" spans="2:4">
      <c r="B2" s="532"/>
    </row>
    <row r="3" spans="2:4">
      <c r="B3" s="532"/>
    </row>
    <row r="4" spans="2:4">
      <c r="B4" s="414" t="s">
        <v>1042</v>
      </c>
    </row>
    <row r="5" spans="2:4">
      <c r="B5" s="414" t="s">
        <v>408</v>
      </c>
    </row>
    <row r="6" spans="2:4">
      <c r="B6" s="201" t="s">
        <v>998</v>
      </c>
    </row>
    <row r="7" spans="2:4">
      <c r="B7" s="201"/>
    </row>
    <row r="8" spans="2:4">
      <c r="B8" s="202"/>
    </row>
    <row r="9" spans="2:4" ht="12.6" thickBot="1">
      <c r="B9" s="203" t="s">
        <v>356</v>
      </c>
    </row>
    <row r="10" spans="2:4" ht="12" customHeight="1">
      <c r="B10" s="530"/>
      <c r="C10" s="535" t="s">
        <v>1031</v>
      </c>
    </row>
    <row r="11" spans="2:4" ht="24" customHeight="1" thickBot="1">
      <c r="B11" s="531"/>
      <c r="C11" s="536"/>
    </row>
    <row r="12" spans="2:4">
      <c r="B12" s="600" t="s">
        <v>55</v>
      </c>
      <c r="C12" s="601">
        <v>4739013993.818182</v>
      </c>
      <c r="D12" s="161"/>
    </row>
    <row r="13" spans="2:4">
      <c r="B13" s="608" t="s">
        <v>56</v>
      </c>
      <c r="C13" s="604"/>
    </row>
    <row r="14" spans="2:4">
      <c r="B14" s="609" t="s">
        <v>57</v>
      </c>
      <c r="C14" s="604"/>
    </row>
    <row r="15" spans="2:4">
      <c r="B15" s="609" t="s">
        <v>58</v>
      </c>
      <c r="C15" s="605">
        <v>1589386234.1818182</v>
      </c>
    </row>
    <row r="16" spans="2:4">
      <c r="B16" s="609"/>
      <c r="C16" s="604"/>
    </row>
    <row r="17" spans="2:7">
      <c r="B17" s="608" t="s">
        <v>59</v>
      </c>
      <c r="C17" s="604"/>
    </row>
    <row r="18" spans="2:7">
      <c r="B18" s="609" t="s">
        <v>57</v>
      </c>
      <c r="C18" s="604">
        <v>1674226985</v>
      </c>
    </row>
    <row r="19" spans="2:7">
      <c r="B19" s="609" t="s">
        <v>58</v>
      </c>
      <c r="C19" s="604">
        <v>13393626</v>
      </c>
    </row>
    <row r="20" spans="2:7">
      <c r="B20" s="609"/>
      <c r="C20" s="604"/>
      <c r="G20" s="161"/>
    </row>
    <row r="21" spans="2:7">
      <c r="B21" s="608" t="s">
        <v>60</v>
      </c>
      <c r="C21" s="604"/>
    </row>
    <row r="22" spans="2:7">
      <c r="B22" s="609" t="s">
        <v>61</v>
      </c>
      <c r="C22" s="604">
        <v>0</v>
      </c>
    </row>
    <row r="23" spans="2:7">
      <c r="B23" s="609" t="s">
        <v>62</v>
      </c>
      <c r="C23" s="604">
        <v>0</v>
      </c>
    </row>
    <row r="24" spans="2:7">
      <c r="B24" s="609" t="s">
        <v>63</v>
      </c>
      <c r="C24" s="604">
        <v>0</v>
      </c>
    </row>
    <row r="25" spans="2:7">
      <c r="B25" s="610" t="s">
        <v>335</v>
      </c>
      <c r="C25" s="604">
        <v>28425355</v>
      </c>
    </row>
    <row r="26" spans="2:7">
      <c r="B26" s="609" t="s">
        <v>404</v>
      </c>
      <c r="C26" s="604">
        <v>181818182</v>
      </c>
    </row>
    <row r="27" spans="2:7">
      <c r="B27" s="609" t="s">
        <v>272</v>
      </c>
      <c r="C27" s="604">
        <v>466726792</v>
      </c>
    </row>
    <row r="28" spans="2:7">
      <c r="B28" s="609" t="s">
        <v>372</v>
      </c>
      <c r="C28" s="604">
        <v>310177802</v>
      </c>
    </row>
    <row r="29" spans="2:7" ht="24">
      <c r="B29" s="609" t="s">
        <v>334</v>
      </c>
      <c r="C29" s="604">
        <v>0</v>
      </c>
    </row>
    <row r="30" spans="2:7">
      <c r="B30" s="609" t="s">
        <v>336</v>
      </c>
      <c r="C30" s="604">
        <v>0</v>
      </c>
    </row>
    <row r="31" spans="2:7">
      <c r="B31" s="609" t="s">
        <v>271</v>
      </c>
      <c r="C31" s="604">
        <v>0</v>
      </c>
    </row>
    <row r="32" spans="2:7">
      <c r="B32" s="609" t="s">
        <v>267</v>
      </c>
      <c r="C32" s="605">
        <v>474859017.63636363</v>
      </c>
    </row>
    <row r="33" spans="2:5">
      <c r="B33" s="609"/>
      <c r="C33" s="606"/>
    </row>
    <row r="34" spans="2:5">
      <c r="B34" s="611"/>
      <c r="C34" s="604"/>
    </row>
    <row r="35" spans="2:5">
      <c r="B35" s="611" t="s">
        <v>270</v>
      </c>
      <c r="C35" s="602">
        <v>-1078412789.8181818</v>
      </c>
    </row>
    <row r="36" spans="2:5">
      <c r="B36" s="612" t="s">
        <v>64</v>
      </c>
      <c r="C36" s="604">
        <v>-7575509</v>
      </c>
    </row>
    <row r="37" spans="2:5" ht="10.8" customHeight="1">
      <c r="B37" s="612" t="s">
        <v>373</v>
      </c>
      <c r="C37" s="604">
        <v>-514385952.63636363</v>
      </c>
      <c r="D37" s="161"/>
      <c r="E37" s="161"/>
    </row>
    <row r="38" spans="2:5">
      <c r="B38" s="612" t="s">
        <v>381</v>
      </c>
      <c r="C38" s="604">
        <v>0</v>
      </c>
      <c r="D38" s="161"/>
      <c r="E38" s="161"/>
    </row>
    <row r="39" spans="2:5">
      <c r="B39" s="612" t="s">
        <v>185</v>
      </c>
      <c r="C39" s="604">
        <v>-332908039.18181819</v>
      </c>
      <c r="D39" s="161"/>
      <c r="E39" s="161"/>
    </row>
    <row r="40" spans="2:5">
      <c r="B40" s="612" t="s">
        <v>470</v>
      </c>
      <c r="C40" s="604">
        <v>-223543289</v>
      </c>
    </row>
    <row r="41" spans="2:5">
      <c r="B41" s="612"/>
      <c r="C41" s="604"/>
    </row>
    <row r="42" spans="2:5">
      <c r="B42" s="611" t="s">
        <v>65</v>
      </c>
      <c r="C42" s="604"/>
    </row>
    <row r="43" spans="2:5">
      <c r="B43" s="611" t="s">
        <v>268</v>
      </c>
      <c r="C43" s="604"/>
    </row>
    <row r="44" spans="2:5">
      <c r="B44" s="612" t="s">
        <v>66</v>
      </c>
      <c r="C44" s="604"/>
    </row>
    <row r="45" spans="2:5">
      <c r="B45" s="612" t="s">
        <v>67</v>
      </c>
      <c r="C45" s="604"/>
    </row>
    <row r="46" spans="2:5">
      <c r="B46" s="612" t="s">
        <v>286</v>
      </c>
      <c r="C46" s="604"/>
    </row>
    <row r="47" spans="2:5">
      <c r="B47" s="611" t="s">
        <v>269</v>
      </c>
      <c r="C47" s="602">
        <v>-2427670727</v>
      </c>
    </row>
    <row r="48" spans="2:5">
      <c r="B48" s="612" t="s">
        <v>69</v>
      </c>
      <c r="C48" s="604"/>
    </row>
    <row r="49" spans="2:4">
      <c r="B49" s="612" t="s">
        <v>395</v>
      </c>
      <c r="C49" s="604">
        <v>-1100404912</v>
      </c>
      <c r="D49" s="161"/>
    </row>
    <row r="50" spans="2:4">
      <c r="B50" s="612" t="s">
        <v>396</v>
      </c>
      <c r="C50" s="604">
        <v>-91700407</v>
      </c>
    </row>
    <row r="51" spans="2:4">
      <c r="B51" s="612" t="s">
        <v>397</v>
      </c>
      <c r="C51" s="604">
        <v>-181566816</v>
      </c>
    </row>
    <row r="52" spans="2:4">
      <c r="B52" s="612" t="s">
        <v>70</v>
      </c>
      <c r="C52" s="604">
        <v>0</v>
      </c>
    </row>
    <row r="53" spans="2:4">
      <c r="B53" s="612" t="s">
        <v>170</v>
      </c>
      <c r="C53" s="604">
        <v>-642840911</v>
      </c>
    </row>
    <row r="54" spans="2:4">
      <c r="B54" s="612" t="s">
        <v>956</v>
      </c>
      <c r="C54" s="604">
        <v>-70487485</v>
      </c>
    </row>
    <row r="55" spans="2:4">
      <c r="B55" s="612" t="s">
        <v>71</v>
      </c>
      <c r="C55" s="604">
        <v>0</v>
      </c>
    </row>
    <row r="56" spans="2:4">
      <c r="B56" s="612" t="s">
        <v>72</v>
      </c>
      <c r="C56" s="604">
        <v>-857915</v>
      </c>
    </row>
    <row r="57" spans="2:4">
      <c r="B57" s="612" t="s">
        <v>73</v>
      </c>
      <c r="C57" s="604">
        <v>0</v>
      </c>
    </row>
    <row r="58" spans="2:4">
      <c r="B58" s="609" t="s">
        <v>74</v>
      </c>
      <c r="C58" s="604">
        <v>-193571138</v>
      </c>
      <c r="D58" s="161"/>
    </row>
    <row r="59" spans="2:4">
      <c r="B59" s="609" t="s">
        <v>994</v>
      </c>
      <c r="C59" s="604">
        <v>-40000</v>
      </c>
    </row>
    <row r="60" spans="2:4">
      <c r="B60" s="609" t="s">
        <v>484</v>
      </c>
      <c r="C60" s="604">
        <v>-70427844</v>
      </c>
    </row>
    <row r="61" spans="2:4">
      <c r="B61" s="609" t="s">
        <v>957</v>
      </c>
      <c r="C61" s="604">
        <v>0</v>
      </c>
    </row>
    <row r="62" spans="2:4">
      <c r="B62" s="609" t="s">
        <v>75</v>
      </c>
      <c r="C62" s="604">
        <v>-12000000</v>
      </c>
    </row>
    <row r="63" spans="2:4">
      <c r="B63" s="610" t="s">
        <v>76</v>
      </c>
      <c r="C63" s="604">
        <v>-63773299</v>
      </c>
    </row>
    <row r="64" spans="2:4">
      <c r="B64" s="609" t="s">
        <v>501</v>
      </c>
      <c r="C64" s="604">
        <v>0</v>
      </c>
    </row>
    <row r="65" spans="2:4">
      <c r="B65" s="613" t="s">
        <v>77</v>
      </c>
      <c r="C65" s="602">
        <v>1232930477</v>
      </c>
      <c r="D65" s="161"/>
    </row>
    <row r="66" spans="2:4">
      <c r="B66" s="613"/>
      <c r="C66" s="604"/>
    </row>
    <row r="67" spans="2:4">
      <c r="B67" s="613" t="s">
        <v>186</v>
      </c>
      <c r="C67" s="602"/>
    </row>
    <row r="68" spans="2:4">
      <c r="B68" s="609" t="s">
        <v>374</v>
      </c>
      <c r="C68" s="604">
        <v>0</v>
      </c>
    </row>
    <row r="69" spans="2:4">
      <c r="B69" s="609" t="s">
        <v>375</v>
      </c>
      <c r="C69" s="604">
        <v>0</v>
      </c>
    </row>
    <row r="70" spans="2:4">
      <c r="B70" s="613"/>
      <c r="C70" s="604"/>
    </row>
    <row r="71" spans="2:4">
      <c r="B71" s="613" t="s">
        <v>456</v>
      </c>
      <c r="C71" s="602">
        <v>-149371523</v>
      </c>
    </row>
    <row r="72" spans="2:4">
      <c r="B72" s="613" t="s">
        <v>78</v>
      </c>
      <c r="C72" s="602">
        <v>52970883</v>
      </c>
    </row>
    <row r="73" spans="2:4">
      <c r="B73" s="609" t="s">
        <v>322</v>
      </c>
      <c r="C73" s="604">
        <v>381310</v>
      </c>
    </row>
    <row r="74" spans="2:4">
      <c r="B74" s="609" t="s">
        <v>279</v>
      </c>
      <c r="C74" s="604">
        <v>52589573</v>
      </c>
    </row>
    <row r="75" spans="2:4">
      <c r="B75" s="613" t="s">
        <v>79</v>
      </c>
      <c r="C75" s="602">
        <v>-202342406</v>
      </c>
    </row>
    <row r="76" spans="2:4">
      <c r="B76" s="609" t="s">
        <v>323</v>
      </c>
      <c r="C76" s="604">
        <v>-202339944</v>
      </c>
    </row>
    <row r="77" spans="2:4">
      <c r="B77" s="609" t="s">
        <v>281</v>
      </c>
      <c r="C77" s="604">
        <v>-2462</v>
      </c>
    </row>
    <row r="78" spans="2:4">
      <c r="B78" s="609"/>
      <c r="C78" s="604">
        <v>0</v>
      </c>
    </row>
    <row r="79" spans="2:4">
      <c r="B79" s="613" t="s">
        <v>454</v>
      </c>
      <c r="C79" s="604"/>
    </row>
    <row r="80" spans="2:4">
      <c r="B80" s="609" t="s">
        <v>80</v>
      </c>
      <c r="C80" s="604">
        <v>0</v>
      </c>
    </row>
    <row r="81" spans="2:4">
      <c r="B81" s="609" t="s">
        <v>81</v>
      </c>
      <c r="C81" s="604">
        <v>0</v>
      </c>
    </row>
    <row r="82" spans="2:4">
      <c r="B82" s="613" t="s">
        <v>82</v>
      </c>
      <c r="C82" s="604">
        <v>0</v>
      </c>
    </row>
    <row r="83" spans="2:4">
      <c r="B83" s="614" t="s">
        <v>83</v>
      </c>
      <c r="C83" s="604">
        <v>0</v>
      </c>
    </row>
    <row r="84" spans="2:4">
      <c r="B84" s="614" t="s">
        <v>84</v>
      </c>
      <c r="C84" s="604">
        <v>0</v>
      </c>
    </row>
    <row r="85" spans="2:4">
      <c r="B85" s="615" t="s">
        <v>85</v>
      </c>
      <c r="C85" s="603">
        <v>1083558954</v>
      </c>
    </row>
    <row r="86" spans="2:4">
      <c r="B86" s="616" t="s">
        <v>86</v>
      </c>
      <c r="C86" s="604">
        <v>-108355896</v>
      </c>
    </row>
    <row r="87" spans="2:4" ht="12.6" thickBot="1">
      <c r="B87" s="617" t="s">
        <v>87</v>
      </c>
      <c r="C87" s="607">
        <v>975203058</v>
      </c>
      <c r="D87" s="161"/>
    </row>
    <row r="88" spans="2:4">
      <c r="C88" s="205"/>
    </row>
    <row r="89" spans="2:4">
      <c r="B89" s="204" t="s">
        <v>324</v>
      </c>
    </row>
  </sheetData>
  <autoFilter ref="B10:C89" xr:uid="{00000000-0001-0000-0300-000000000000}"/>
  <mergeCells count="3">
    <mergeCell ref="C10:C11"/>
    <mergeCell ref="B10:B11"/>
    <mergeCell ref="B1:B3"/>
  </mergeCells>
  <pageMargins left="1.1023622047244095" right="0.70866141732283472" top="0.74803149606299213" bottom="0.74803149606299213" header="0.31496062992125984" footer="0.31496062992125984"/>
  <pageSetup paperSize="9" scale="70"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859FB-B666-4BB7-A180-641E8626926D}">
  <sheetPr>
    <tabColor rgb="FF66FFCC"/>
  </sheetPr>
  <dimension ref="A1:F45"/>
  <sheetViews>
    <sheetView showGridLines="0" topLeftCell="A3" workbookViewId="0">
      <selection activeCell="D12" sqref="D12"/>
    </sheetView>
  </sheetViews>
  <sheetFormatPr baseColWidth="10" defaultColWidth="11.44140625" defaultRowHeight="13.2"/>
  <cols>
    <col min="1" max="1" width="62" style="292" customWidth="1"/>
    <col min="2" max="2" width="20" style="292" customWidth="1"/>
    <col min="3" max="3" width="20.44140625" style="292" hidden="1" customWidth="1"/>
    <col min="4" max="4" width="18" style="281" customWidth="1"/>
    <col min="5" max="5" width="11.44140625" style="281"/>
    <col min="6" max="6" width="13.77734375" style="281" customWidth="1"/>
    <col min="7" max="16384" width="11.44140625" style="281"/>
  </cols>
  <sheetData>
    <row r="1" spans="1:6" ht="13.2" customHeight="1">
      <c r="A1" s="537" t="s">
        <v>392</v>
      </c>
      <c r="B1" s="537"/>
      <c r="C1" s="537"/>
      <c r="D1"/>
      <c r="E1"/>
    </row>
    <row r="2" spans="1:6" ht="13.2" customHeight="1">
      <c r="A2" s="537"/>
      <c r="B2" s="537"/>
      <c r="C2" s="537"/>
      <c r="D2"/>
      <c r="E2"/>
    </row>
    <row r="3" spans="1:6" ht="14.4">
      <c r="A3" s="538" t="s">
        <v>88</v>
      </c>
      <c r="B3" s="538"/>
      <c r="C3" s="538"/>
      <c r="D3"/>
      <c r="E3"/>
    </row>
    <row r="4" spans="1:6" ht="14.4">
      <c r="A4" s="539" t="s">
        <v>998</v>
      </c>
      <c r="B4" s="539"/>
      <c r="C4" s="539"/>
      <c r="D4"/>
      <c r="E4"/>
    </row>
    <row r="5" spans="1:6" ht="14.4">
      <c r="A5" s="540"/>
      <c r="B5" s="540"/>
      <c r="C5" s="540"/>
      <c r="D5"/>
      <c r="E5"/>
    </row>
    <row r="6" spans="1:6" ht="18" thickBot="1">
      <c r="A6" s="282" t="s">
        <v>356</v>
      </c>
      <c r="B6" s="397"/>
      <c r="C6" s="397"/>
      <c r="D6"/>
      <c r="E6"/>
    </row>
    <row r="7" spans="1:6">
      <c r="A7" s="541" t="s">
        <v>89</v>
      </c>
      <c r="B7" s="533" t="s">
        <v>1029</v>
      </c>
      <c r="C7" s="398" t="s">
        <v>1027</v>
      </c>
      <c r="D7" s="533" t="s">
        <v>1032</v>
      </c>
      <c r="E7" s="533" t="s">
        <v>1030</v>
      </c>
      <c r="F7" s="535" t="s">
        <v>1031</v>
      </c>
    </row>
    <row r="8" spans="1:6" ht="27.6" customHeight="1" thickBot="1">
      <c r="A8" s="542"/>
      <c r="B8" s="534"/>
      <c r="C8" s="336"/>
      <c r="D8" s="534"/>
      <c r="E8" s="534"/>
      <c r="F8" s="536"/>
    </row>
    <row r="9" spans="1:6">
      <c r="A9" s="283" t="s">
        <v>90</v>
      </c>
      <c r="B9" s="335">
        <f>'[1]PAPEL FE 2024 Diciembre'!G94</f>
        <v>8327831115</v>
      </c>
      <c r="C9" s="336">
        <v>1227428231</v>
      </c>
      <c r="D9" s="335">
        <f>+'[2]Estado de Flujo de Efectivo'!$E$17</f>
        <v>7999455</v>
      </c>
      <c r="E9" s="335"/>
      <c r="F9" s="335"/>
    </row>
    <row r="10" spans="1:6">
      <c r="A10" s="283" t="s">
        <v>473</v>
      </c>
      <c r="B10" s="335">
        <f>'[1]PAPEL FE 2024 Diciembre'!I94</f>
        <v>-642840911</v>
      </c>
      <c r="C10" s="336">
        <v>-1023044361</v>
      </c>
      <c r="D10" s="335"/>
      <c r="E10" s="335"/>
      <c r="F10" s="335"/>
    </row>
    <row r="11" spans="1:6">
      <c r="A11" s="283" t="s">
        <v>283</v>
      </c>
      <c r="B11" s="335">
        <f>'[1]PAPEL FE 2024 Diciembre'!K94+'[1]PAPEL FE 2024 Diciembre'!M94+'[1]PAPEL FE 2024 Diciembre'!L94+'[1]PAPEL FE 2024 Diciembre'!O94</f>
        <v>-1782501483</v>
      </c>
      <c r="C11" s="336"/>
      <c r="D11" s="335">
        <f>+'[2]Estado de Flujo de Efectivo'!$E$18</f>
        <v>-2585835780</v>
      </c>
      <c r="E11" s="335"/>
      <c r="F11" s="335"/>
    </row>
    <row r="12" spans="1:6">
      <c r="A12" s="283" t="s">
        <v>91</v>
      </c>
      <c r="B12" s="333"/>
      <c r="C12" s="336">
        <v>154796634</v>
      </c>
      <c r="D12" s="333"/>
      <c r="E12" s="333"/>
      <c r="F12" s="333"/>
    </row>
    <row r="13" spans="1:6" ht="27" thickBot="1">
      <c r="A13" s="284" t="s">
        <v>92</v>
      </c>
      <c r="B13" s="334">
        <f>SUM(B9:B12)</f>
        <v>5902488721</v>
      </c>
      <c r="C13" s="340">
        <v>359180504</v>
      </c>
      <c r="D13" s="334"/>
      <c r="E13" s="334"/>
      <c r="F13" s="334"/>
    </row>
    <row r="14" spans="1:6" ht="13.8" thickTop="1">
      <c r="A14" s="285" t="s">
        <v>93</v>
      </c>
      <c r="B14" s="333"/>
      <c r="C14" s="336"/>
      <c r="D14" s="333"/>
      <c r="E14" s="333"/>
      <c r="F14" s="333"/>
    </row>
    <row r="15" spans="1:6">
      <c r="A15" s="283" t="s">
        <v>94</v>
      </c>
      <c r="B15" s="333"/>
      <c r="C15" s="336"/>
      <c r="D15" s="333"/>
      <c r="E15" s="333"/>
      <c r="F15" s="333"/>
    </row>
    <row r="16" spans="1:6">
      <c r="A16" s="283" t="s">
        <v>95</v>
      </c>
      <c r="B16" s="333"/>
      <c r="C16" s="336"/>
      <c r="D16" s="333"/>
      <c r="E16" s="333"/>
      <c r="F16" s="333"/>
    </row>
    <row r="17" spans="1:6">
      <c r="A17" s="283" t="s">
        <v>474</v>
      </c>
      <c r="B17" s="335">
        <f>'[1]PAPEL FE 2024 Diciembre'!H94</f>
        <v>-731183326</v>
      </c>
      <c r="C17" s="336">
        <v>-226964189</v>
      </c>
      <c r="D17" s="335"/>
      <c r="E17" s="335"/>
      <c r="F17" s="335"/>
    </row>
    <row r="18" spans="1:6" ht="13.8" thickBot="1">
      <c r="A18" s="284" t="s">
        <v>96</v>
      </c>
      <c r="B18" s="334">
        <f>B13+B17</f>
        <v>5171305395</v>
      </c>
      <c r="C18" s="340">
        <v>132216315</v>
      </c>
      <c r="D18" s="334"/>
      <c r="E18" s="334"/>
      <c r="F18" s="334"/>
    </row>
    <row r="19" spans="1:6" ht="13.8" thickTop="1">
      <c r="A19" s="283" t="s">
        <v>97</v>
      </c>
      <c r="B19" s="333">
        <v>0</v>
      </c>
      <c r="C19" s="336">
        <v>-20580286</v>
      </c>
      <c r="D19" s="333"/>
      <c r="E19" s="333"/>
      <c r="F19" s="333"/>
    </row>
    <row r="20" spans="1:6" ht="13.8" thickBot="1">
      <c r="A20" s="284" t="s">
        <v>98</v>
      </c>
      <c r="B20" s="334">
        <f>B18+B19</f>
        <v>5171305395</v>
      </c>
      <c r="C20" s="340">
        <v>111636029</v>
      </c>
      <c r="D20" s="334"/>
      <c r="E20" s="334"/>
      <c r="F20" s="334"/>
    </row>
    <row r="21" spans="1:6" ht="13.8" thickTop="1">
      <c r="A21" s="286" t="s">
        <v>99</v>
      </c>
      <c r="B21" s="333"/>
      <c r="C21" s="336"/>
      <c r="D21" s="333"/>
      <c r="E21" s="333"/>
      <c r="F21" s="333"/>
    </row>
    <row r="22" spans="1:6">
      <c r="A22" s="283" t="s">
        <v>100</v>
      </c>
      <c r="B22" s="333"/>
      <c r="C22" s="336">
        <v>-3452552134</v>
      </c>
      <c r="D22" s="333"/>
      <c r="E22" s="333"/>
      <c r="F22" s="333"/>
    </row>
    <row r="23" spans="1:6">
      <c r="A23" s="283" t="s">
        <v>475</v>
      </c>
      <c r="B23" s="335">
        <f>'[1]PAPEL FE 2024 Diciembre'!N94</f>
        <v>-5939540861</v>
      </c>
      <c r="C23" s="336">
        <v>-1002000000</v>
      </c>
      <c r="D23" s="335"/>
      <c r="E23" s="335"/>
      <c r="F23" s="335"/>
    </row>
    <row r="24" spans="1:6">
      <c r="A24" s="283" t="s">
        <v>102</v>
      </c>
      <c r="B24" s="333"/>
      <c r="C24" s="336">
        <v>0</v>
      </c>
      <c r="D24" s="333"/>
      <c r="E24" s="333"/>
      <c r="F24" s="333"/>
    </row>
    <row r="25" spans="1:6">
      <c r="A25" s="283" t="s">
        <v>103</v>
      </c>
      <c r="B25" s="333">
        <f>'[1]PAPEL FE 2024 Diciembre'!P94</f>
        <v>0</v>
      </c>
      <c r="C25" s="336">
        <v>2604088993</v>
      </c>
      <c r="D25" s="333"/>
      <c r="E25" s="333"/>
      <c r="F25" s="333"/>
    </row>
    <row r="26" spans="1:6">
      <c r="A26" s="283" t="s">
        <v>104</v>
      </c>
      <c r="B26" s="333"/>
      <c r="C26" s="336"/>
      <c r="D26" s="333"/>
      <c r="E26" s="333"/>
      <c r="F26" s="333"/>
    </row>
    <row r="27" spans="1:6">
      <c r="A27" s="283" t="s">
        <v>105</v>
      </c>
      <c r="B27" s="333"/>
      <c r="C27" s="336"/>
      <c r="D27" s="333"/>
      <c r="E27" s="333"/>
      <c r="F27" s="333"/>
    </row>
    <row r="28" spans="1:6">
      <c r="A28" s="283" t="s">
        <v>106</v>
      </c>
      <c r="B28" s="333"/>
      <c r="C28" s="336"/>
      <c r="D28" s="333"/>
      <c r="E28" s="333"/>
      <c r="F28" s="333"/>
    </row>
    <row r="29" spans="1:6">
      <c r="A29" s="287" t="s">
        <v>107</v>
      </c>
      <c r="B29" s="333">
        <v>0</v>
      </c>
      <c r="C29" s="336"/>
      <c r="D29" s="333"/>
      <c r="E29" s="333"/>
      <c r="F29" s="333"/>
    </row>
    <row r="30" spans="1:6">
      <c r="A30" s="289" t="s">
        <v>108</v>
      </c>
      <c r="B30" s="333"/>
      <c r="C30" s="336"/>
      <c r="D30" s="333"/>
      <c r="E30" s="333"/>
      <c r="F30" s="333"/>
    </row>
    <row r="31" spans="1:6">
      <c r="A31" s="283" t="s">
        <v>476</v>
      </c>
      <c r="B31" s="333"/>
      <c r="C31" s="336">
        <v>900000</v>
      </c>
      <c r="D31" s="333"/>
      <c r="E31" s="333"/>
      <c r="F31" s="333"/>
    </row>
    <row r="32" spans="1:6">
      <c r="A32" s="283" t="s">
        <v>109</v>
      </c>
      <c r="B32" s="333">
        <f>+'[1]PAPEL FE 2024 Diciembre'!R94</f>
        <v>280609</v>
      </c>
      <c r="C32" s="336">
        <v>4423867380</v>
      </c>
      <c r="D32" s="333"/>
      <c r="E32" s="333"/>
      <c r="F32" s="333"/>
    </row>
    <row r="33" spans="1:6">
      <c r="A33" s="283" t="s">
        <v>110</v>
      </c>
      <c r="B33" s="333"/>
      <c r="C33" s="336"/>
      <c r="D33" s="333"/>
      <c r="E33" s="333"/>
      <c r="F33" s="333"/>
    </row>
    <row r="34" spans="1:6">
      <c r="A34" s="283" t="s">
        <v>111</v>
      </c>
      <c r="B34" s="333">
        <f>'[1]PAPEL FE 2024 Diciembre'!T94</f>
        <v>-424666050</v>
      </c>
      <c r="C34" s="336">
        <v>-3767606</v>
      </c>
      <c r="D34" s="333"/>
      <c r="E34" s="333"/>
      <c r="F34" s="333"/>
    </row>
    <row r="35" spans="1:6">
      <c r="A35" s="283" t="s">
        <v>112</v>
      </c>
      <c r="B35" s="333"/>
      <c r="C35" s="336"/>
      <c r="D35" s="333"/>
      <c r="E35" s="333"/>
      <c r="F35" s="333"/>
    </row>
    <row r="36" spans="1:6" ht="13.8" thickBot="1">
      <c r="A36" s="288" t="s">
        <v>113</v>
      </c>
      <c r="B36" s="334">
        <f>+B20+B23+B25+B27+B28+B31+B22+B35+B34+B32+B29</f>
        <v>-1192620907</v>
      </c>
      <c r="C36" s="340">
        <v>2682172662</v>
      </c>
      <c r="D36" s="334"/>
      <c r="E36" s="334"/>
      <c r="F36" s="334"/>
    </row>
    <row r="37" spans="1:6" ht="14.4" thickTop="1" thickBot="1">
      <c r="A37" s="289" t="s">
        <v>187</v>
      </c>
      <c r="B37" s="337">
        <f>'[1]PAPEL FE 2024 Diciembre'!E6</f>
        <v>3458826472</v>
      </c>
      <c r="C37" s="338">
        <v>776653810</v>
      </c>
      <c r="D37" s="337"/>
      <c r="E37" s="337"/>
      <c r="F37" s="337"/>
    </row>
    <row r="38" spans="1:6" ht="14.4" thickTop="1" thickBot="1">
      <c r="A38" s="290" t="s">
        <v>188</v>
      </c>
      <c r="B38" s="339">
        <f>SUM(B36:B37)</f>
        <v>2266205565</v>
      </c>
      <c r="C38" s="341">
        <v>3458826472</v>
      </c>
      <c r="D38" s="339"/>
      <c r="E38" s="339"/>
      <c r="F38" s="339"/>
    </row>
    <row r="39" spans="1:6" ht="17.399999999999999">
      <c r="A39" s="291"/>
      <c r="B39" s="397">
        <f>+B38-'[1]PAPEL FE 2024 Diciembre'!B6</f>
        <v>0</v>
      </c>
      <c r="C39" s="397"/>
      <c r="D39" s="379">
        <f>+B38-'[1]Analitico 2024'!R3</f>
        <v>0</v>
      </c>
      <c r="E39"/>
    </row>
    <row r="40" spans="1:6" ht="14.4">
      <c r="A40" s="543" t="s">
        <v>477</v>
      </c>
      <c r="B40" s="543"/>
      <c r="C40" s="543"/>
      <c r="D40"/>
      <c r="E40"/>
    </row>
    <row r="41" spans="1:6" ht="14.4">
      <c r="A41" s="1"/>
      <c r="B41" s="247"/>
      <c r="C41" s="247"/>
      <c r="D41"/>
      <c r="E41"/>
    </row>
    <row r="42" spans="1:6" ht="14.4">
      <c r="A42" s="1"/>
      <c r="B42" s="247"/>
      <c r="C42" s="1"/>
      <c r="D42"/>
      <c r="E42"/>
    </row>
    <row r="43" spans="1:6">
      <c r="B43" s="293"/>
    </row>
    <row r="44" spans="1:6" ht="14.4">
      <c r="B44" s="294"/>
    </row>
    <row r="45" spans="1:6">
      <c r="B45" s="293"/>
    </row>
  </sheetData>
  <mergeCells count="10">
    <mergeCell ref="D7:D8"/>
    <mergeCell ref="E7:E8"/>
    <mergeCell ref="F7:F8"/>
    <mergeCell ref="B7:B8"/>
    <mergeCell ref="A40:C40"/>
    <mergeCell ref="A1:C2"/>
    <mergeCell ref="A3:C3"/>
    <mergeCell ref="A4:C4"/>
    <mergeCell ref="A5:C5"/>
    <mergeCell ref="A7:A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4F20B-611E-42A3-A262-296AA0C4E51D}">
  <sheetPr>
    <tabColor rgb="FF66FFCC"/>
  </sheetPr>
  <dimension ref="B2:M29"/>
  <sheetViews>
    <sheetView zoomScaleNormal="100" workbookViewId="0">
      <selection activeCell="I22" sqref="I22"/>
    </sheetView>
  </sheetViews>
  <sheetFormatPr baseColWidth="10" defaultColWidth="11.44140625" defaultRowHeight="14.4"/>
  <cols>
    <col min="1" max="1" width="2.6640625" style="1" customWidth="1"/>
    <col min="2" max="2" width="27.44140625" style="1" customWidth="1"/>
    <col min="3" max="3" width="17.33203125" style="1" customWidth="1"/>
    <col min="4" max="4" width="27.33203125" style="1" customWidth="1"/>
    <col min="5" max="5" width="12.88671875" style="1" bestFit="1" customWidth="1"/>
    <col min="6" max="6" width="15" style="1" customWidth="1"/>
    <col min="7" max="7" width="15.109375" style="1" customWidth="1"/>
    <col min="8" max="8" width="12.5546875" style="1" customWidth="1"/>
    <col min="9" max="9" width="17.6640625" style="1" customWidth="1"/>
    <col min="10" max="10" width="16.88671875" style="1" customWidth="1"/>
    <col min="11" max="11" width="18.44140625" style="1" customWidth="1"/>
    <col min="12" max="12" width="13.6640625" style="1" bestFit="1" customWidth="1"/>
    <col min="13" max="16384" width="11.44140625" style="1"/>
  </cols>
  <sheetData>
    <row r="2" spans="2:11" ht="23.25" customHeight="1">
      <c r="C2" s="545" t="s">
        <v>387</v>
      </c>
      <c r="D2" s="545"/>
      <c r="E2" s="545"/>
      <c r="F2" s="545"/>
      <c r="G2" s="545"/>
      <c r="H2" s="545"/>
      <c r="I2" s="545"/>
      <c r="J2" s="545"/>
      <c r="K2" s="545"/>
    </row>
    <row r="3" spans="2:11" ht="15.6">
      <c r="C3" s="546" t="s">
        <v>114</v>
      </c>
      <c r="D3" s="546"/>
      <c r="E3" s="546"/>
      <c r="F3" s="546"/>
      <c r="G3" s="546"/>
      <c r="H3" s="546"/>
      <c r="I3" s="546"/>
      <c r="J3" s="546"/>
      <c r="K3" s="546"/>
    </row>
    <row r="4" spans="2:11">
      <c r="C4" s="547" t="s">
        <v>998</v>
      </c>
      <c r="D4" s="547"/>
      <c r="E4" s="547"/>
      <c r="F4" s="547"/>
      <c r="G4" s="547"/>
      <c r="H4" s="547"/>
      <c r="I4" s="547"/>
      <c r="J4" s="547"/>
      <c r="K4" s="547"/>
    </row>
    <row r="5" spans="2:11" ht="12" customHeight="1">
      <c r="C5" s="234"/>
      <c r="D5" s="234"/>
      <c r="E5" s="233"/>
      <c r="F5" s="233"/>
      <c r="G5" s="232"/>
      <c r="H5" s="233"/>
      <c r="I5" s="233"/>
      <c r="J5" s="235"/>
      <c r="K5" s="235"/>
    </row>
    <row r="6" spans="2:11" ht="18.600000000000001" thickBot="1">
      <c r="C6" s="234" t="s">
        <v>356</v>
      </c>
      <c r="D6" s="234"/>
      <c r="E6" s="233"/>
      <c r="F6" s="233"/>
      <c r="G6" s="232"/>
      <c r="H6" s="233"/>
      <c r="I6" s="233"/>
      <c r="J6" s="235"/>
      <c r="K6" s="235"/>
    </row>
    <row r="7" spans="2:11" ht="14.25" customHeight="1">
      <c r="B7" s="548" t="s">
        <v>203</v>
      </c>
      <c r="C7" s="551" t="s">
        <v>116</v>
      </c>
      <c r="D7" s="551" t="s">
        <v>357</v>
      </c>
      <c r="E7" s="554" t="s">
        <v>115</v>
      </c>
      <c r="F7" s="554"/>
      <c r="G7" s="555"/>
      <c r="H7" s="556" t="s">
        <v>43</v>
      </c>
      <c r="I7" s="555"/>
      <c r="J7" s="557" t="s">
        <v>41</v>
      </c>
      <c r="K7" s="558"/>
    </row>
    <row r="8" spans="2:11">
      <c r="B8" s="549"/>
      <c r="C8" s="552"/>
      <c r="D8" s="552"/>
      <c r="E8" s="559" t="s">
        <v>117</v>
      </c>
      <c r="F8" s="561" t="s">
        <v>118</v>
      </c>
      <c r="G8" s="559" t="s">
        <v>119</v>
      </c>
      <c r="H8" s="559" t="s">
        <v>189</v>
      </c>
      <c r="I8" s="563" t="s">
        <v>190</v>
      </c>
      <c r="J8" s="559" t="s">
        <v>196</v>
      </c>
      <c r="K8" s="544" t="s">
        <v>197</v>
      </c>
    </row>
    <row r="9" spans="2:11">
      <c r="B9" s="550"/>
      <c r="C9" s="553"/>
      <c r="D9" s="553"/>
      <c r="E9" s="560"/>
      <c r="F9" s="562"/>
      <c r="G9" s="560"/>
      <c r="H9" s="560"/>
      <c r="I9" s="564"/>
      <c r="J9" s="565"/>
      <c r="K9" s="544"/>
    </row>
    <row r="10" spans="2:11">
      <c r="B10" s="236" t="s">
        <v>204</v>
      </c>
      <c r="C10" s="237">
        <v>11337000000</v>
      </c>
      <c r="D10" s="237">
        <v>1724549</v>
      </c>
      <c r="E10" s="241">
        <v>4630564</v>
      </c>
      <c r="F10" s="239"/>
      <c r="G10" s="240"/>
      <c r="H10" s="241">
        <v>38648527</v>
      </c>
      <c r="I10" s="343"/>
      <c r="J10" s="342">
        <f>SUM(C10:I10)</f>
        <v>11382003640</v>
      </c>
      <c r="K10" s="295">
        <v>23736455113</v>
      </c>
    </row>
    <row r="11" spans="2:11">
      <c r="B11" s="236"/>
      <c r="C11" s="237"/>
      <c r="D11" s="237"/>
      <c r="E11" s="242"/>
      <c r="F11" s="239"/>
      <c r="G11" s="240"/>
      <c r="H11" s="240"/>
      <c r="I11" s="343"/>
      <c r="J11" s="347">
        <f t="shared" ref="J11:J16" si="0">SUM(C11:I11)</f>
        <v>0</v>
      </c>
      <c r="K11" s="295"/>
    </row>
    <row r="12" spans="2:11">
      <c r="B12" s="236" t="s">
        <v>205</v>
      </c>
      <c r="C12" s="243"/>
      <c r="D12" s="243"/>
      <c r="E12" s="238"/>
      <c r="F12" s="239"/>
      <c r="G12" s="244"/>
      <c r="H12" s="240"/>
      <c r="I12" s="343"/>
      <c r="J12" s="347">
        <f t="shared" si="0"/>
        <v>0</v>
      </c>
      <c r="K12" s="295">
        <v>-12394000000</v>
      </c>
    </row>
    <row r="13" spans="2:11" ht="28.8">
      <c r="B13" s="236" t="s">
        <v>398</v>
      </c>
      <c r="C13" s="243"/>
      <c r="D13" s="243"/>
      <c r="E13" s="238"/>
      <c r="F13" s="239"/>
      <c r="G13" s="244"/>
      <c r="H13" s="240"/>
      <c r="I13" s="343"/>
      <c r="J13" s="347">
        <f t="shared" si="0"/>
        <v>0</v>
      </c>
      <c r="K13" s="295">
        <v>900000</v>
      </c>
    </row>
    <row r="14" spans="2:11">
      <c r="B14" s="236" t="s">
        <v>162</v>
      </c>
      <c r="C14" s="243"/>
      <c r="D14" s="243"/>
      <c r="E14" s="246">
        <f>-H14</f>
        <v>1932426</v>
      </c>
      <c r="F14" s="239"/>
      <c r="G14" s="244"/>
      <c r="H14" s="240">
        <v>-1932426</v>
      </c>
      <c r="I14" s="343"/>
      <c r="J14" s="347">
        <f>SUM(C14:I14)</f>
        <v>0</v>
      </c>
      <c r="K14" s="295"/>
    </row>
    <row r="15" spans="2:11">
      <c r="B15" s="236" t="s">
        <v>206</v>
      </c>
      <c r="C15" s="243"/>
      <c r="D15" s="243"/>
      <c r="E15" s="238"/>
      <c r="F15" s="239"/>
      <c r="G15" s="238"/>
      <c r="H15" s="246">
        <f>+-H10-H14</f>
        <v>-36716101</v>
      </c>
      <c r="I15" s="344">
        <v>0</v>
      </c>
      <c r="J15" s="347">
        <f>SUM(C15:I15)</f>
        <v>-36716101</v>
      </c>
      <c r="K15" s="295"/>
    </row>
    <row r="16" spans="2:11">
      <c r="B16" s="236" t="s">
        <v>160</v>
      </c>
      <c r="C16" s="243"/>
      <c r="D16" s="243"/>
      <c r="E16" s="244"/>
      <c r="F16" s="239"/>
      <c r="G16" s="238"/>
      <c r="H16" s="244"/>
      <c r="I16" s="344"/>
      <c r="J16" s="347">
        <f t="shared" si="0"/>
        <v>0</v>
      </c>
      <c r="K16" s="295"/>
    </row>
    <row r="17" spans="2:13">
      <c r="B17" s="245" t="s">
        <v>207</v>
      </c>
      <c r="C17" s="243"/>
      <c r="D17" s="243"/>
      <c r="E17" s="238"/>
      <c r="F17" s="239"/>
      <c r="G17" s="244"/>
      <c r="H17" s="246" t="e">
        <f>+BALANCE!#REF!</f>
        <v>#REF!</v>
      </c>
      <c r="I17" s="345" t="e">
        <f>+BALANCE!#REF!</f>
        <v>#REF!</v>
      </c>
      <c r="J17" s="348" t="e">
        <f>SUM(C17:I17)</f>
        <v>#REF!</v>
      </c>
      <c r="K17" s="295">
        <v>38648527</v>
      </c>
    </row>
    <row r="18" spans="2:13" s="2" customFormat="1">
      <c r="B18" s="255" t="s">
        <v>208</v>
      </c>
      <c r="C18" s="256">
        <f>SUM(C9:C17)</f>
        <v>11337000000</v>
      </c>
      <c r="D18" s="256">
        <f>SUM(D10:D17)</f>
        <v>1724549</v>
      </c>
      <c r="E18" s="257">
        <f>SUM(E10:E17)</f>
        <v>6562990</v>
      </c>
      <c r="F18" s="257"/>
      <c r="G18" s="257"/>
      <c r="H18" s="257" t="e">
        <f>SUM(H10:H17)</f>
        <v>#REF!</v>
      </c>
      <c r="I18" s="257" t="e">
        <f>SUM(I10:I17)</f>
        <v>#REF!</v>
      </c>
      <c r="J18" s="346" t="e">
        <f>SUM(J10:J17)</f>
        <v>#REF!</v>
      </c>
      <c r="K18" s="258">
        <f>SUM(K10:K17)</f>
        <v>11382003640</v>
      </c>
      <c r="L18" s="296"/>
      <c r="M18" s="296"/>
    </row>
    <row r="19" spans="2:13" s="310" customFormat="1" ht="15" thickBot="1">
      <c r="B19" s="406" t="s">
        <v>209</v>
      </c>
      <c r="C19" s="407">
        <f>+C10</f>
        <v>11337000000</v>
      </c>
      <c r="D19" s="407">
        <f>+D10</f>
        <v>1724549</v>
      </c>
      <c r="E19" s="408">
        <v>4630564</v>
      </c>
      <c r="F19" s="409"/>
      <c r="G19" s="410"/>
      <c r="H19" s="410"/>
      <c r="I19" s="410">
        <v>38648527</v>
      </c>
      <c r="J19" s="411">
        <v>11382003640</v>
      </c>
      <c r="K19" s="412">
        <v>11382003640</v>
      </c>
    </row>
    <row r="20" spans="2:13">
      <c r="C20" s="247" t="e">
        <f>+C18-BALANCE!#REF!</f>
        <v>#REF!</v>
      </c>
      <c r="D20" s="247" t="e">
        <f>+D18-BALANCE!#REF!</f>
        <v>#REF!</v>
      </c>
      <c r="E20" s="247" t="e">
        <f>+E18-BALANCE!#REF!</f>
        <v>#REF!</v>
      </c>
      <c r="I20" s="247" t="e">
        <f>+I18-BALANCE!#REF!</f>
        <v>#REF!</v>
      </c>
      <c r="J20" s="253" t="e">
        <f>+J18-BALANCE!#REF!</f>
        <v>#REF!</v>
      </c>
      <c r="K20" s="253">
        <f>+K18-K19</f>
        <v>0</v>
      </c>
    </row>
    <row r="21" spans="2:13">
      <c r="C21" s="247" t="e">
        <f>+C19-BALANCE!#REF!</f>
        <v>#REF!</v>
      </c>
      <c r="D21" s="247" t="e">
        <f>+D19-BALANCE!#REF!</f>
        <v>#REF!</v>
      </c>
      <c r="E21" s="247" t="e">
        <f>+E19-BALANCE!#REF!</f>
        <v>#REF!</v>
      </c>
      <c r="F21" s="247"/>
      <c r="H21" s="247"/>
      <c r="I21" s="247" t="e">
        <f>+I19-BALANCE!#REF!</f>
        <v>#REF!</v>
      </c>
      <c r="J21" s="149"/>
      <c r="K21" s="149"/>
    </row>
    <row r="22" spans="2:13">
      <c r="H22" s="247"/>
      <c r="I22" s="247"/>
      <c r="J22" s="247"/>
      <c r="K22" s="247"/>
    </row>
    <row r="23" spans="2:13">
      <c r="H23" s="247"/>
      <c r="I23" s="247"/>
      <c r="J23" s="247"/>
      <c r="K23" s="247"/>
    </row>
    <row r="24" spans="2:13">
      <c r="I24" s="247"/>
    </row>
    <row r="26" spans="2:13">
      <c r="C26" s="248"/>
      <c r="D26" s="248"/>
      <c r="E26" s="247"/>
      <c r="I26" s="247"/>
      <c r="J26" s="247"/>
    </row>
    <row r="27" spans="2:13">
      <c r="C27" s="248"/>
      <c r="D27" s="247"/>
      <c r="I27" s="247"/>
      <c r="K27" s="247"/>
    </row>
    <row r="28" spans="2:13">
      <c r="C28" s="248"/>
      <c r="D28" s="248"/>
      <c r="E28" s="247"/>
      <c r="I28" s="247"/>
      <c r="J28" s="247"/>
      <c r="K28" s="248"/>
    </row>
    <row r="29" spans="2:13">
      <c r="C29" s="247"/>
      <c r="D29" s="248"/>
      <c r="E29" s="247"/>
      <c r="I29" s="247"/>
    </row>
  </sheetData>
  <mergeCells count="16">
    <mergeCell ref="K8:K9"/>
    <mergeCell ref="C2:K2"/>
    <mergeCell ref="C3:K3"/>
    <mergeCell ref="C4:K4"/>
    <mergeCell ref="B7:B9"/>
    <mergeCell ref="C7:C9"/>
    <mergeCell ref="D7:D9"/>
    <mergeCell ref="E7:G7"/>
    <mergeCell ref="H7:I7"/>
    <mergeCell ref="J7:K7"/>
    <mergeCell ref="E8:E9"/>
    <mergeCell ref="F8:F9"/>
    <mergeCell ref="G8:G9"/>
    <mergeCell ref="H8:H9"/>
    <mergeCell ref="I8:I9"/>
    <mergeCell ref="J8:J9"/>
  </mergeCells>
  <pageMargins left="0.9055118110236221" right="0.70866141732283472" top="0.94488188976377963" bottom="0.74803149606299213" header="0.31496062992125984" footer="0.31496062992125984"/>
  <pageSetup paperSize="9" scale="6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B75BC-0BF4-4C64-A15B-F8A219CD83E6}">
  <dimension ref="B1:N394"/>
  <sheetViews>
    <sheetView topLeftCell="A56" zoomScaleNormal="100" zoomScaleSheetLayoutView="91" workbookViewId="0">
      <selection activeCell="J12" sqref="J12"/>
    </sheetView>
  </sheetViews>
  <sheetFormatPr baseColWidth="10" defaultColWidth="11.44140625" defaultRowHeight="15.6"/>
  <cols>
    <col min="1" max="1" width="2.44140625" style="16" customWidth="1"/>
    <col min="2" max="2" width="40.33203125" style="16" customWidth="1"/>
    <col min="3" max="3" width="15.5546875" style="16" customWidth="1"/>
    <col min="4" max="4" width="17" style="16" customWidth="1"/>
    <col min="5" max="5" width="15.33203125" style="16" customWidth="1"/>
    <col min="6" max="6" width="12.6640625" style="16" customWidth="1"/>
    <col min="7" max="7" width="19.33203125" style="16" customWidth="1"/>
    <col min="8" max="8" width="16" style="17" customWidth="1"/>
    <col min="9" max="9" width="17.44140625" style="17" customWidth="1"/>
    <col min="10" max="16384" width="11.44140625" style="16"/>
  </cols>
  <sheetData>
    <row r="1" spans="2:14" ht="15" customHeight="1">
      <c r="B1" s="573" t="s">
        <v>387</v>
      </c>
      <c r="C1" s="573"/>
      <c r="D1" s="573"/>
      <c r="E1" s="573"/>
      <c r="F1" s="573"/>
      <c r="G1" s="573"/>
      <c r="H1" s="573"/>
    </row>
    <row r="2" spans="2:14" ht="15" customHeight="1">
      <c r="B2" s="573"/>
      <c r="C2" s="573"/>
      <c r="D2" s="573"/>
      <c r="E2" s="573"/>
      <c r="F2" s="573"/>
      <c r="G2" s="573"/>
      <c r="H2" s="573"/>
    </row>
    <row r="3" spans="2:14" ht="15" customHeight="1">
      <c r="B3" s="574" t="s">
        <v>1043</v>
      </c>
      <c r="C3" s="574"/>
      <c r="D3" s="574"/>
      <c r="E3" s="574"/>
      <c r="F3" s="574"/>
      <c r="G3" s="574"/>
      <c r="H3" s="574"/>
    </row>
    <row r="4" spans="2:14">
      <c r="B4" s="18"/>
    </row>
    <row r="5" spans="2:14">
      <c r="B5" s="567" t="s">
        <v>325</v>
      </c>
      <c r="C5" s="567"/>
    </row>
    <row r="6" spans="2:14" ht="14.4" customHeight="1">
      <c r="B6" s="18"/>
    </row>
    <row r="7" spans="2:14" ht="46.5" customHeight="1">
      <c r="B7" s="575" t="s">
        <v>1038</v>
      </c>
      <c r="C7" s="575"/>
      <c r="D7" s="575"/>
      <c r="E7" s="575"/>
      <c r="F7" s="575"/>
      <c r="G7" s="575"/>
      <c r="H7" s="575"/>
      <c r="I7" s="566"/>
      <c r="J7" s="566"/>
      <c r="K7" s="566"/>
      <c r="L7" s="566"/>
      <c r="M7" s="566"/>
      <c r="N7" s="566"/>
    </row>
    <row r="8" spans="2:14" ht="15.6" customHeight="1">
      <c r="B8" s="19"/>
    </row>
    <row r="9" spans="2:14">
      <c r="B9" s="567" t="s">
        <v>326</v>
      </c>
      <c r="C9" s="567"/>
    </row>
    <row r="10" spans="2:14" ht="17.399999999999999" customHeight="1">
      <c r="B10" s="18"/>
    </row>
    <row r="11" spans="2:14">
      <c r="B11" s="567" t="s">
        <v>120</v>
      </c>
      <c r="C11" s="567"/>
      <c r="D11" s="567"/>
      <c r="E11" s="567"/>
      <c r="F11" s="20"/>
      <c r="G11" s="20"/>
    </row>
    <row r="12" spans="2:14">
      <c r="B12" s="20"/>
      <c r="C12" s="20"/>
      <c r="D12" s="20"/>
      <c r="E12" s="20"/>
      <c r="F12" s="20"/>
      <c r="G12" s="20"/>
    </row>
    <row r="13" spans="2:14" ht="75.75" customHeight="1">
      <c r="B13" s="568" t="s">
        <v>409</v>
      </c>
      <c r="C13" s="568"/>
      <c r="D13" s="568"/>
      <c r="E13" s="568"/>
      <c r="F13" s="568"/>
      <c r="G13" s="568"/>
      <c r="H13" s="568"/>
    </row>
    <row r="14" spans="2:14" ht="16.5" customHeight="1">
      <c r="B14" s="84"/>
      <c r="C14" s="84"/>
      <c r="D14" s="84"/>
      <c r="E14" s="84"/>
      <c r="F14" s="84"/>
      <c r="G14" s="84"/>
      <c r="H14" s="84"/>
    </row>
    <row r="15" spans="2:14" ht="17.25" customHeight="1">
      <c r="B15" s="569" t="s">
        <v>358</v>
      </c>
      <c r="C15" s="569"/>
      <c r="D15" s="569"/>
      <c r="E15" s="569"/>
      <c r="F15" s="569"/>
      <c r="G15" s="569"/>
      <c r="H15" s="569"/>
    </row>
    <row r="16" spans="2:14" ht="82.5" customHeight="1">
      <c r="B16" s="570" t="s">
        <v>410</v>
      </c>
      <c r="C16" s="570"/>
      <c r="D16" s="570"/>
      <c r="E16" s="570"/>
      <c r="F16" s="570"/>
      <c r="G16" s="570"/>
      <c r="H16" s="570"/>
    </row>
    <row r="17" spans="2:8" ht="30" customHeight="1">
      <c r="B17" s="570"/>
      <c r="C17" s="570"/>
      <c r="D17" s="570"/>
      <c r="E17" s="570"/>
      <c r="F17" s="570"/>
      <c r="G17" s="570"/>
      <c r="H17" s="570"/>
    </row>
    <row r="18" spans="2:8" ht="18" customHeight="1">
      <c r="B18" s="570"/>
      <c r="C18" s="570"/>
      <c r="D18" s="570"/>
      <c r="E18" s="570"/>
      <c r="F18" s="570"/>
      <c r="G18" s="570"/>
      <c r="H18" s="570"/>
    </row>
    <row r="19" spans="2:8">
      <c r="B19" s="18" t="s">
        <v>121</v>
      </c>
    </row>
    <row r="20" spans="2:8" ht="42" customHeight="1">
      <c r="B20" s="571" t="s">
        <v>1024</v>
      </c>
      <c r="C20" s="571"/>
      <c r="D20" s="571"/>
      <c r="E20" s="571"/>
      <c r="F20" s="571"/>
      <c r="G20" s="571"/>
      <c r="H20" s="571"/>
    </row>
    <row r="21" spans="2:8" ht="28.5" customHeight="1">
      <c r="B21" s="572" t="s">
        <v>990</v>
      </c>
      <c r="C21" s="572"/>
      <c r="D21" s="572"/>
      <c r="E21" s="572"/>
      <c r="F21" s="572"/>
      <c r="G21" s="572"/>
      <c r="H21" s="572"/>
    </row>
    <row r="22" spans="2:8" ht="21.75" customHeight="1"/>
    <row r="23" spans="2:8">
      <c r="B23" s="567" t="s">
        <v>327</v>
      </c>
      <c r="C23" s="567"/>
      <c r="D23" s="567"/>
      <c r="E23" s="567"/>
      <c r="F23" s="20"/>
      <c r="G23" s="20"/>
    </row>
    <row r="24" spans="2:8" ht="14.4" customHeight="1">
      <c r="B24" s="18"/>
    </row>
    <row r="25" spans="2:8">
      <c r="B25" s="567" t="s">
        <v>122</v>
      </c>
      <c r="C25" s="567"/>
      <c r="D25" s="567"/>
      <c r="E25" s="567"/>
      <c r="F25" s="20"/>
      <c r="G25" s="20"/>
    </row>
    <row r="26" spans="2:8" ht="14.4" customHeight="1">
      <c r="B26" s="18"/>
    </row>
    <row r="27" spans="2:8" ht="76.2" customHeight="1">
      <c r="B27" s="568" t="s">
        <v>1040</v>
      </c>
      <c r="C27" s="568"/>
      <c r="D27" s="568"/>
      <c r="E27" s="568"/>
      <c r="F27" s="568"/>
      <c r="G27" s="568"/>
      <c r="H27" s="568"/>
    </row>
    <row r="28" spans="2:8" ht="78" customHeight="1">
      <c r="B28" s="576" t="s">
        <v>1039</v>
      </c>
      <c r="C28" s="576"/>
      <c r="D28" s="576"/>
      <c r="E28" s="576"/>
      <c r="F28" s="576"/>
      <c r="G28" s="576"/>
      <c r="H28" s="576"/>
    </row>
    <row r="29" spans="2:8">
      <c r="B29" s="18" t="s">
        <v>328</v>
      </c>
    </row>
    <row r="30" spans="2:8" ht="48" customHeight="1">
      <c r="B30" s="566" t="s">
        <v>999</v>
      </c>
      <c r="C30" s="566"/>
      <c r="D30" s="566"/>
      <c r="E30" s="566"/>
      <c r="F30" s="566"/>
      <c r="G30" s="566"/>
      <c r="H30" s="566"/>
    </row>
    <row r="31" spans="2:8" ht="49.5" customHeight="1">
      <c r="B31" s="566" t="s">
        <v>1000</v>
      </c>
      <c r="C31" s="566"/>
      <c r="D31" s="566"/>
      <c r="E31" s="566"/>
      <c r="F31" s="566"/>
      <c r="G31" s="566"/>
      <c r="H31" s="566"/>
    </row>
    <row r="32" spans="2:8">
      <c r="B32" s="19"/>
    </row>
    <row r="33" spans="2:8">
      <c r="B33" s="85" t="s">
        <v>332</v>
      </c>
    </row>
    <row r="34" spans="2:8" ht="14.4" customHeight="1">
      <c r="B34" s="18"/>
    </row>
    <row r="35" spans="2:8" ht="15" customHeight="1">
      <c r="B35" s="566" t="s">
        <v>1001</v>
      </c>
      <c r="C35" s="566"/>
      <c r="D35" s="566"/>
      <c r="E35" s="566"/>
      <c r="F35" s="21"/>
      <c r="G35" s="21"/>
    </row>
    <row r="36" spans="2:8">
      <c r="B36" s="19"/>
    </row>
    <row r="37" spans="2:8">
      <c r="B37" s="18" t="s">
        <v>329</v>
      </c>
    </row>
    <row r="38" spans="2:8" ht="33.75" customHeight="1">
      <c r="B38" s="568" t="s">
        <v>485</v>
      </c>
      <c r="C38" s="568"/>
      <c r="D38" s="568"/>
      <c r="E38" s="568"/>
      <c r="F38" s="568"/>
      <c r="G38" s="568"/>
      <c r="H38" s="568"/>
    </row>
    <row r="40" spans="2:8">
      <c r="B40" s="85" t="s">
        <v>333</v>
      </c>
    </row>
    <row r="41" spans="2:8" ht="14.4" customHeight="1">
      <c r="B41" s="19"/>
    </row>
    <row r="42" spans="2:8" ht="40.5" customHeight="1">
      <c r="B42" s="566" t="s">
        <v>411</v>
      </c>
      <c r="C42" s="566"/>
      <c r="D42" s="566"/>
      <c r="E42" s="566"/>
      <c r="F42" s="566"/>
      <c r="G42" s="566"/>
      <c r="H42" s="566"/>
    </row>
    <row r="43" spans="2:8" ht="12" customHeight="1">
      <c r="B43" s="19"/>
    </row>
    <row r="44" spans="2:8">
      <c r="B44" s="18" t="s">
        <v>123</v>
      </c>
    </row>
    <row r="45" spans="2:8" ht="14.4" customHeight="1">
      <c r="B45" s="18"/>
    </row>
    <row r="46" spans="2:8" ht="36.75" customHeight="1">
      <c r="B46" s="566" t="s">
        <v>413</v>
      </c>
      <c r="C46" s="566"/>
      <c r="D46" s="566"/>
      <c r="E46" s="566"/>
      <c r="F46" s="566"/>
      <c r="G46" s="566"/>
      <c r="H46" s="566"/>
    </row>
    <row r="47" spans="2:8" ht="12.75" customHeight="1">
      <c r="B47" s="21"/>
      <c r="C47" s="21"/>
      <c r="D47" s="21"/>
      <c r="E47" s="21"/>
    </row>
    <row r="48" spans="2:8" ht="28.5" customHeight="1">
      <c r="B48" s="24" t="s">
        <v>124</v>
      </c>
    </row>
    <row r="49" spans="2:8" ht="14.4" customHeight="1">
      <c r="B49" s="18"/>
    </row>
    <row r="50" spans="2:8" ht="171" customHeight="1">
      <c r="B50" s="568" t="s">
        <v>1028</v>
      </c>
      <c r="C50" s="568"/>
      <c r="D50" s="568"/>
      <c r="E50" s="568"/>
      <c r="F50" s="568"/>
      <c r="G50" s="568"/>
      <c r="H50" s="568"/>
    </row>
    <row r="51" spans="2:8" ht="19.2" customHeight="1">
      <c r="B51" s="19"/>
    </row>
    <row r="52" spans="2:8">
      <c r="B52" s="24" t="s">
        <v>125</v>
      </c>
    </row>
    <row r="53" spans="2:8">
      <c r="B53" s="18"/>
    </row>
    <row r="54" spans="2:8" ht="15.75" customHeight="1">
      <c r="B54" s="566" t="s">
        <v>1002</v>
      </c>
      <c r="C54" s="566"/>
      <c r="D54" s="566"/>
      <c r="E54" s="566"/>
      <c r="F54" s="566"/>
      <c r="G54" s="566"/>
      <c r="H54" s="566"/>
    </row>
    <row r="55" spans="2:8" ht="14.4" customHeight="1">
      <c r="B55" s="19"/>
    </row>
    <row r="56" spans="2:8">
      <c r="B56" s="567" t="s">
        <v>414</v>
      </c>
      <c r="C56" s="567"/>
      <c r="D56" s="567"/>
      <c r="E56" s="567"/>
      <c r="F56" s="20"/>
      <c r="G56" s="20"/>
    </row>
    <row r="57" spans="2:8" ht="14.4" customHeight="1">
      <c r="B57" s="18"/>
    </row>
    <row r="58" spans="2:8" ht="15" customHeight="1">
      <c r="B58" s="571" t="s">
        <v>246</v>
      </c>
      <c r="C58" s="571"/>
      <c r="D58" s="571"/>
      <c r="E58" s="571"/>
      <c r="F58" s="21"/>
      <c r="G58" s="21"/>
    </row>
    <row r="59" spans="2:8">
      <c r="B59" s="19"/>
    </row>
    <row r="61" spans="2:8" ht="15.6" customHeight="1"/>
    <row r="62" spans="2:8" ht="21" customHeight="1"/>
    <row r="63" spans="2:8" ht="48" customHeight="1"/>
    <row r="65" ht="17.399999999999999" customHeight="1"/>
    <row r="66" ht="17.399999999999999" customHeight="1"/>
    <row r="68" ht="12.6" customHeight="1"/>
    <row r="73" ht="12.6" customHeight="1"/>
    <row r="74" ht="44.25" customHeight="1"/>
    <row r="75" ht="17.25" customHeight="1"/>
    <row r="76" ht="17.25" customHeight="1"/>
    <row r="77" ht="17.25" customHeight="1"/>
    <row r="78" ht="17.25" customHeight="1"/>
    <row r="79" ht="17.25" customHeight="1"/>
    <row r="80" ht="17.25" customHeight="1"/>
    <row r="81" ht="17.25" customHeight="1"/>
    <row r="82" ht="17.25" customHeight="1"/>
    <row r="83" ht="17.25" customHeight="1"/>
    <row r="84" ht="17.25" customHeight="1"/>
    <row r="85" ht="17.25" customHeight="1"/>
    <row r="86" ht="17.25" customHeight="1"/>
    <row r="87" ht="17.25" customHeight="1"/>
    <row r="88" ht="12.6" customHeight="1"/>
    <row r="89" ht="12.6" customHeight="1"/>
    <row r="90" ht="12.6" customHeight="1"/>
    <row r="91" ht="12.6" customHeight="1"/>
    <row r="92" ht="12.6" customHeight="1"/>
    <row r="95" ht="13.95" customHeight="1"/>
    <row r="96" ht="13.95" customHeight="1"/>
    <row r="97" ht="13.95" customHeight="1"/>
    <row r="108" ht="17.399999999999999" customHeight="1"/>
    <row r="109" ht="21" customHeight="1"/>
    <row r="111" ht="21" customHeight="1"/>
    <row r="127" ht="15" customHeight="1"/>
    <row r="128" ht="15" customHeight="1"/>
    <row r="138" ht="18.75" customHeight="1"/>
    <row r="157" ht="17.25" customHeight="1"/>
    <row r="176" ht="12.75" customHeight="1"/>
    <row r="177" spans="13:13" ht="12.75" customHeight="1"/>
    <row r="178" spans="13:13" ht="12.75" customHeight="1"/>
    <row r="179" spans="13:13" ht="12.75" customHeight="1"/>
    <row r="180" spans="13:13" ht="12.75" customHeight="1"/>
    <row r="181" spans="13:13" ht="14.25" customHeight="1"/>
    <row r="182" spans="13:13" ht="14.25" customHeight="1"/>
    <row r="183" spans="13:13" ht="14.25" customHeight="1"/>
    <row r="184" spans="13:13" ht="14.25" customHeight="1">
      <c r="M184" s="39"/>
    </row>
    <row r="185" spans="13:13" ht="14.25" customHeight="1"/>
    <row r="186" spans="13:13" ht="14.25" customHeight="1"/>
    <row r="187" spans="13:13" ht="14.25" customHeight="1"/>
    <row r="199" ht="24" customHeight="1"/>
    <row r="208" s="24" customFormat="1"/>
    <row r="209" s="24" customFormat="1"/>
    <row r="211" ht="13.5" customHeight="1"/>
    <row r="251" ht="14.4" customHeight="1"/>
    <row r="253" ht="13.2" customHeight="1"/>
    <row r="257" ht="15.75" customHeight="1"/>
    <row r="258" ht="15.75" customHeight="1"/>
    <row r="267" ht="14.4" customHeight="1"/>
    <row r="268" ht="14.4" customHeight="1"/>
    <row r="269" ht="14.4" customHeight="1"/>
    <row r="270" ht="14.4" customHeight="1"/>
    <row r="273" ht="19.95" customHeight="1"/>
    <row r="275" ht="24.6" customHeight="1"/>
    <row r="276" ht="24.6" customHeight="1"/>
    <row r="278" ht="24.6" customHeight="1"/>
    <row r="279" ht="24.6" customHeight="1"/>
    <row r="280" ht="18" customHeight="1"/>
    <row r="304" ht="15.75" customHeight="1"/>
    <row r="305" ht="15.75" customHeight="1"/>
    <row r="330" hidden="1"/>
    <row r="331" hidden="1"/>
    <row r="332" hidden="1"/>
    <row r="333" hidden="1"/>
    <row r="334" hidden="1"/>
    <row r="335" hidden="1"/>
    <row r="336" hidden="1"/>
    <row r="347" ht="11.4" customHeight="1"/>
    <row r="349" ht="11.4" customHeight="1"/>
    <row r="353" ht="14.25" customHeight="1"/>
    <row r="365" ht="9" customHeight="1"/>
    <row r="369" ht="10.199999999999999" customHeight="1"/>
    <row r="371" ht="10.199999999999999" customHeight="1"/>
    <row r="373" ht="14.4" customHeight="1"/>
    <row r="374" ht="52.5" customHeight="1"/>
    <row r="377" ht="14.4" customHeight="1"/>
    <row r="378" ht="25.5" customHeight="1"/>
    <row r="380" ht="14.4" customHeight="1"/>
    <row r="381" ht="15" customHeight="1"/>
    <row r="385" ht="13.2" customHeight="1"/>
    <row r="389" ht="11.4" customHeight="1"/>
    <row r="393" ht="14.4" customHeight="1"/>
    <row r="394" ht="15" customHeight="1"/>
  </sheetData>
  <mergeCells count="26">
    <mergeCell ref="I7:N7"/>
    <mergeCell ref="B25:E25"/>
    <mergeCell ref="B27:H27"/>
    <mergeCell ref="B30:H30"/>
    <mergeCell ref="B31:H31"/>
    <mergeCell ref="B28:H28"/>
    <mergeCell ref="B1:H2"/>
    <mergeCell ref="B3:H3"/>
    <mergeCell ref="B5:C5"/>
    <mergeCell ref="B7:H7"/>
    <mergeCell ref="B9:C9"/>
    <mergeCell ref="B58:E58"/>
    <mergeCell ref="B38:H38"/>
    <mergeCell ref="B42:H42"/>
    <mergeCell ref="B46:H46"/>
    <mergeCell ref="B54:H54"/>
    <mergeCell ref="B56:E56"/>
    <mergeCell ref="B50:H50"/>
    <mergeCell ref="B35:E35"/>
    <mergeCell ref="B11:E11"/>
    <mergeCell ref="B13:H13"/>
    <mergeCell ref="B15:H15"/>
    <mergeCell ref="B16:H18"/>
    <mergeCell ref="B20:H20"/>
    <mergeCell ref="B21:H21"/>
    <mergeCell ref="B23:E23"/>
  </mergeCells>
  <pageMargins left="0.7" right="0.7" top="0.75" bottom="0.75" header="0.3" footer="0.3"/>
  <pageSetup paperSize="9" scale="53" orientation="portrait" r:id="rId1"/>
  <rowBreaks count="3" manualBreakCount="3">
    <brk id="213" min="1" max="7" man="1"/>
    <brk id="309" min="1" max="7" man="1"/>
    <brk id="362" min="1" max="5" man="1"/>
  </rowBreaks>
  <colBreaks count="1" manualBreakCount="1">
    <brk id="8" max="1048575"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3F912-7A5B-492D-BB1B-39FBBCBD521E}">
  <dimension ref="A2:M373"/>
  <sheetViews>
    <sheetView showGridLines="0" topLeftCell="A139" zoomScale="85" zoomScaleNormal="85" workbookViewId="0">
      <selection activeCell="J12" sqref="J12"/>
    </sheetView>
  </sheetViews>
  <sheetFormatPr baseColWidth="10" defaultColWidth="16.109375" defaultRowHeight="15.75" customHeight="1"/>
  <cols>
    <col min="1" max="1" width="56.33203125" style="99" customWidth="1"/>
    <col min="2" max="2" width="23.5546875" style="1" customWidth="1"/>
    <col min="3" max="3" width="17.88671875" style="1" customWidth="1"/>
    <col min="4" max="4" width="16.5546875" style="1" customWidth="1"/>
    <col min="5" max="5" width="15.5546875" style="1" customWidth="1"/>
    <col min="6" max="6" width="22.5546875" style="1" customWidth="1"/>
    <col min="7" max="7" width="17.77734375" style="1" bestFit="1" customWidth="1"/>
    <col min="8" max="8" width="15.88671875" style="1" bestFit="1" customWidth="1"/>
    <col min="9" max="9" width="6" style="1" bestFit="1" customWidth="1"/>
    <col min="10" max="10" width="13.33203125" style="1" customWidth="1"/>
    <col min="11" max="11" width="16" style="1" customWidth="1"/>
    <col min="12" max="12" width="14.5546875" style="1" bestFit="1" customWidth="1"/>
    <col min="13" max="16384" width="16.109375" style="1"/>
  </cols>
  <sheetData>
    <row r="2" spans="1:11" ht="15.75" customHeight="1">
      <c r="A2" s="20" t="s">
        <v>256</v>
      </c>
      <c r="B2" s="16"/>
      <c r="C2" s="16"/>
      <c r="D2" s="16"/>
      <c r="E2" s="16"/>
      <c r="F2" s="16"/>
      <c r="G2" s="17"/>
    </row>
    <row r="3" spans="1:11" ht="15.75" customHeight="1">
      <c r="A3" s="20"/>
      <c r="B3" s="16"/>
      <c r="C3" s="16"/>
      <c r="D3" s="16"/>
      <c r="E3" s="16"/>
      <c r="F3" s="16"/>
      <c r="G3" s="17"/>
    </row>
    <row r="4" spans="1:11" ht="15.75" customHeight="1">
      <c r="A4" s="20" t="s">
        <v>126</v>
      </c>
      <c r="B4" s="16"/>
      <c r="C4" s="16"/>
      <c r="D4" s="16"/>
      <c r="E4" s="16"/>
      <c r="F4" s="16"/>
      <c r="G4" s="17"/>
    </row>
    <row r="5" spans="1:11" ht="54.75" customHeight="1">
      <c r="A5" s="566" t="s">
        <v>427</v>
      </c>
      <c r="B5" s="566"/>
      <c r="C5" s="566"/>
      <c r="D5" s="566"/>
      <c r="E5" s="566"/>
      <c r="F5" s="566"/>
      <c r="G5" s="566"/>
    </row>
    <row r="6" spans="1:11" ht="15.75" customHeight="1">
      <c r="A6" s="21"/>
      <c r="B6" s="21"/>
      <c r="C6" s="21"/>
      <c r="D6" s="21"/>
      <c r="E6" s="21"/>
      <c r="F6" s="21"/>
      <c r="G6" s="17"/>
    </row>
    <row r="7" spans="1:11" ht="15.75" customHeight="1">
      <c r="A7" s="95" t="s">
        <v>127</v>
      </c>
      <c r="B7" s="46">
        <v>45657</v>
      </c>
      <c r="C7" s="16"/>
      <c r="D7" s="16"/>
      <c r="E7" s="16"/>
      <c r="F7" s="16"/>
      <c r="G7" s="17"/>
    </row>
    <row r="8" spans="1:11" ht="15.75" customHeight="1">
      <c r="A8" s="92" t="s">
        <v>128</v>
      </c>
      <c r="B8" s="37">
        <v>7812.22</v>
      </c>
      <c r="C8" s="16"/>
      <c r="D8" s="16"/>
      <c r="E8" s="16"/>
      <c r="F8" s="16"/>
      <c r="G8" s="17"/>
    </row>
    <row r="9" spans="1:11" ht="15.75" customHeight="1">
      <c r="A9" s="92" t="s">
        <v>129</v>
      </c>
      <c r="B9" s="37">
        <v>7843.41</v>
      </c>
      <c r="C9" s="16"/>
      <c r="D9" s="16"/>
      <c r="E9" s="16"/>
      <c r="F9" s="16"/>
      <c r="G9" s="17"/>
    </row>
    <row r="10" spans="1:11" ht="15.75" customHeight="1">
      <c r="A10" s="20"/>
      <c r="B10" s="16"/>
      <c r="C10" s="16"/>
      <c r="D10" s="16"/>
      <c r="E10" s="16"/>
      <c r="F10" s="16"/>
      <c r="G10" s="17"/>
    </row>
    <row r="12" spans="1:11" ht="15.75" customHeight="1">
      <c r="A12" s="20" t="s">
        <v>130</v>
      </c>
      <c r="B12" s="24"/>
      <c r="C12" s="16"/>
      <c r="D12" s="16"/>
      <c r="E12" s="16"/>
      <c r="F12" s="16"/>
      <c r="G12" s="17"/>
      <c r="H12" s="17"/>
      <c r="I12" s="16"/>
      <c r="J12" s="16"/>
      <c r="K12" s="16"/>
    </row>
    <row r="13" spans="1:11" ht="15.75" customHeight="1">
      <c r="A13" s="20"/>
      <c r="B13" s="16"/>
      <c r="C13" s="16"/>
      <c r="D13" s="16"/>
      <c r="E13" s="16"/>
      <c r="F13" s="16"/>
      <c r="G13" s="17"/>
      <c r="H13" s="17"/>
      <c r="I13" s="16"/>
      <c r="J13" s="16"/>
      <c r="K13" s="16"/>
    </row>
    <row r="14" spans="1:11" ht="15.75" customHeight="1">
      <c r="A14" s="581" t="s">
        <v>131</v>
      </c>
      <c r="B14" s="581"/>
      <c r="C14" s="16"/>
      <c r="D14" s="22"/>
      <c r="E14" s="22"/>
      <c r="F14" s="22"/>
      <c r="G14" s="17"/>
      <c r="H14" s="17"/>
      <c r="I14" s="16"/>
      <c r="J14" s="16"/>
      <c r="K14" s="16"/>
    </row>
    <row r="15" spans="1:11" ht="15.75" customHeight="1">
      <c r="A15" s="23"/>
      <c r="B15" s="23"/>
      <c r="C15" s="16"/>
      <c r="D15" s="22"/>
      <c r="E15" s="22"/>
      <c r="F15" s="22"/>
      <c r="G15" s="17"/>
      <c r="H15" s="17"/>
      <c r="I15" s="16"/>
      <c r="J15" s="16"/>
      <c r="K15" s="16"/>
    </row>
    <row r="16" spans="1:11" ht="15.75" customHeight="1">
      <c r="A16" s="20" t="s">
        <v>240</v>
      </c>
      <c r="B16" s="16"/>
      <c r="C16" s="16"/>
      <c r="D16" s="22">
        <v>6870.81</v>
      </c>
      <c r="E16" s="22"/>
      <c r="F16" s="100"/>
      <c r="G16" s="17"/>
      <c r="H16" s="17"/>
      <c r="I16" s="16"/>
      <c r="J16" s="16"/>
      <c r="K16" s="16"/>
    </row>
    <row r="17" spans="1:11" ht="15.75" customHeight="1">
      <c r="A17" s="20"/>
      <c r="B17" s="16"/>
      <c r="C17" s="16"/>
      <c r="D17" s="22"/>
      <c r="E17" s="22"/>
      <c r="F17" s="100"/>
      <c r="G17" s="17"/>
      <c r="H17" s="17"/>
      <c r="I17" s="16"/>
      <c r="J17" s="16"/>
      <c r="K17" s="16"/>
    </row>
    <row r="18" spans="1:11" ht="15.75" customHeight="1">
      <c r="A18" s="87" t="s">
        <v>210</v>
      </c>
      <c r="B18" s="25" t="s">
        <v>211</v>
      </c>
      <c r="C18" s="26" t="s">
        <v>212</v>
      </c>
      <c r="D18" s="26" t="s">
        <v>486</v>
      </c>
      <c r="E18" s="26" t="s">
        <v>214</v>
      </c>
      <c r="F18" s="27"/>
      <c r="G18" s="17"/>
      <c r="H18" s="17"/>
      <c r="I18" s="16"/>
      <c r="J18" s="16"/>
      <c r="K18" s="16"/>
    </row>
    <row r="19" spans="1:11" ht="15.75" customHeight="1">
      <c r="A19" s="254" t="s">
        <v>415</v>
      </c>
      <c r="B19" s="28"/>
      <c r="C19" s="29"/>
      <c r="D19" s="30"/>
      <c r="E19" s="30"/>
      <c r="F19" s="16"/>
      <c r="G19" s="17"/>
      <c r="H19" s="17"/>
      <c r="I19" s="16"/>
      <c r="J19" s="16"/>
      <c r="K19" s="16"/>
    </row>
    <row r="20" spans="1:11" ht="15.75" customHeight="1">
      <c r="A20" s="88" t="s">
        <v>480</v>
      </c>
      <c r="B20" s="29">
        <v>533.46001520694495</v>
      </c>
      <c r="C20" s="231" t="s">
        <v>339</v>
      </c>
      <c r="D20" s="31">
        <v>7812.22</v>
      </c>
      <c r="E20" s="30">
        <v>4167507</v>
      </c>
      <c r="F20" s="213"/>
      <c r="G20" s="17"/>
      <c r="H20" s="32"/>
      <c r="I20" s="16"/>
      <c r="J20" s="16"/>
      <c r="K20" s="16"/>
    </row>
    <row r="21" spans="1:11" ht="15.75" customHeight="1">
      <c r="A21" s="88" t="s">
        <v>481</v>
      </c>
      <c r="B21" s="29">
        <v>24141.160003174515</v>
      </c>
      <c r="C21" s="231" t="s">
        <v>339</v>
      </c>
      <c r="D21" s="31">
        <v>7812.22</v>
      </c>
      <c r="E21" s="30">
        <v>188596053</v>
      </c>
      <c r="F21" s="213"/>
      <c r="G21" s="17"/>
      <c r="H21" s="32"/>
      <c r="I21" s="16"/>
      <c r="J21" s="16"/>
      <c r="K21" s="16"/>
    </row>
    <row r="22" spans="1:11" ht="15.75" customHeight="1">
      <c r="A22" s="88" t="s">
        <v>967</v>
      </c>
      <c r="B22" s="29">
        <v>1522.4299878907659</v>
      </c>
      <c r="C22" s="231" t="s">
        <v>339</v>
      </c>
      <c r="D22" s="31">
        <v>7812.22</v>
      </c>
      <c r="E22" s="30">
        <v>11893558</v>
      </c>
      <c r="F22" s="213"/>
      <c r="G22" s="17"/>
      <c r="H22" s="32"/>
      <c r="I22" s="16"/>
      <c r="J22" s="16"/>
      <c r="K22" s="16"/>
    </row>
    <row r="23" spans="1:11" ht="15.75" customHeight="1">
      <c r="A23" s="88" t="s">
        <v>479</v>
      </c>
      <c r="B23" s="29">
        <v>38628.380025140097</v>
      </c>
      <c r="C23" s="231" t="s">
        <v>339</v>
      </c>
      <c r="D23" s="31">
        <v>7812.22</v>
      </c>
      <c r="E23" s="30">
        <v>301773403</v>
      </c>
      <c r="F23" s="213"/>
      <c r="G23" s="17"/>
      <c r="H23" s="32"/>
      <c r="I23" s="16"/>
      <c r="J23" s="16"/>
      <c r="K23" s="16"/>
    </row>
    <row r="24" spans="1:11" ht="15.75" customHeight="1">
      <c r="A24" s="88" t="s">
        <v>542</v>
      </c>
      <c r="B24" s="29">
        <v>44476.469940682669</v>
      </c>
      <c r="C24" s="231" t="s">
        <v>339</v>
      </c>
      <c r="D24" s="31">
        <v>7812.22</v>
      </c>
      <c r="E24" s="30">
        <v>347459968</v>
      </c>
      <c r="F24" s="213"/>
      <c r="G24" s="17"/>
      <c r="H24" s="32"/>
      <c r="I24" s="16"/>
      <c r="J24" s="16"/>
      <c r="K24" s="16"/>
    </row>
    <row r="25" spans="1:11" ht="15.75" customHeight="1">
      <c r="A25" s="88" t="s">
        <v>993</v>
      </c>
      <c r="B25" s="29">
        <v>9.9843578393849636E-3</v>
      </c>
      <c r="C25" s="231" t="s">
        <v>339</v>
      </c>
      <c r="D25" s="31">
        <v>7812.22</v>
      </c>
      <c r="E25" s="30">
        <v>78</v>
      </c>
      <c r="F25" s="213"/>
      <c r="G25" s="17"/>
      <c r="H25" s="32"/>
      <c r="I25" s="16"/>
      <c r="J25" s="16"/>
      <c r="K25" s="16"/>
    </row>
    <row r="26" spans="1:11" ht="15.75" customHeight="1">
      <c r="A26" s="88" t="s">
        <v>1033</v>
      </c>
      <c r="B26" s="29">
        <v>40681.560043111946</v>
      </c>
      <c r="C26" s="231" t="s">
        <v>339</v>
      </c>
      <c r="D26" s="31">
        <v>7812.22</v>
      </c>
      <c r="E26" s="30">
        <v>317813297</v>
      </c>
      <c r="F26" s="213"/>
      <c r="G26" s="17"/>
      <c r="H26" s="32"/>
      <c r="I26" s="16"/>
      <c r="J26" s="16"/>
      <c r="K26" s="16"/>
    </row>
    <row r="27" spans="1:11" ht="15.75" customHeight="1">
      <c r="A27" s="89"/>
      <c r="B27" s="33"/>
      <c r="C27" s="34"/>
      <c r="D27" s="34"/>
      <c r="E27" s="34"/>
      <c r="F27" s="34"/>
      <c r="G27" s="35"/>
      <c r="H27" s="17"/>
      <c r="I27" s="16"/>
      <c r="J27" s="16"/>
      <c r="K27" s="16"/>
    </row>
    <row r="28" spans="1:11" s="421" customFormat="1" ht="15.75" hidden="1" customHeight="1">
      <c r="A28" s="416" t="s">
        <v>991</v>
      </c>
      <c r="B28" s="417"/>
      <c r="C28" s="417"/>
      <c r="D28" s="418"/>
      <c r="E28" s="418"/>
      <c r="F28" s="418"/>
      <c r="G28" s="419"/>
      <c r="H28" s="420"/>
      <c r="I28" s="417"/>
      <c r="J28" s="417"/>
      <c r="K28" s="417"/>
    </row>
    <row r="29" spans="1:11" s="421" customFormat="1" ht="15.75" hidden="1" customHeight="1">
      <c r="A29" s="416"/>
      <c r="B29" s="417"/>
      <c r="C29" s="417"/>
      <c r="D29" s="418"/>
      <c r="E29" s="418"/>
      <c r="F29" s="418"/>
      <c r="G29" s="419"/>
      <c r="H29" s="420"/>
      <c r="I29" s="417"/>
      <c r="J29" s="417"/>
      <c r="K29" s="417"/>
    </row>
    <row r="30" spans="1:11" s="421" customFormat="1" ht="15.75" hidden="1" customHeight="1">
      <c r="A30" s="422" t="s">
        <v>210</v>
      </c>
      <c r="B30" s="423" t="s">
        <v>211</v>
      </c>
      <c r="C30" s="424" t="s">
        <v>212</v>
      </c>
      <c r="D30" s="424" t="s">
        <v>213</v>
      </c>
      <c r="E30" s="424" t="s">
        <v>214</v>
      </c>
      <c r="G30" s="420"/>
      <c r="H30" s="420"/>
      <c r="I30" s="417"/>
      <c r="J30" s="417"/>
      <c r="K30" s="417"/>
    </row>
    <row r="31" spans="1:11" s="421" customFormat="1" ht="15.75" hidden="1" customHeight="1">
      <c r="A31" s="425" t="s">
        <v>593</v>
      </c>
      <c r="B31" s="426">
        <v>2.7</v>
      </c>
      <c r="C31" s="427" t="s">
        <v>339</v>
      </c>
      <c r="D31" s="428">
        <v>7812.22</v>
      </c>
      <c r="E31" s="429">
        <v>21092.994000000002</v>
      </c>
      <c r="F31" s="430"/>
      <c r="G31" s="419"/>
      <c r="H31" s="420"/>
      <c r="I31" s="417"/>
      <c r="J31" s="417"/>
      <c r="K31" s="417"/>
    </row>
    <row r="32" spans="1:11" s="421" customFormat="1" ht="15.75" hidden="1" customHeight="1">
      <c r="A32" s="425" t="s">
        <v>388</v>
      </c>
      <c r="B32" s="426">
        <v>375</v>
      </c>
      <c r="C32" s="427" t="s">
        <v>339</v>
      </c>
      <c r="D32" s="428">
        <v>7812.22</v>
      </c>
      <c r="E32" s="429">
        <v>2929582.5</v>
      </c>
      <c r="F32" s="431"/>
      <c r="G32" s="419"/>
      <c r="H32" s="420"/>
      <c r="I32" s="417"/>
      <c r="J32" s="417"/>
      <c r="K32" s="417"/>
    </row>
    <row r="33" spans="1:12" s="421" customFormat="1" ht="15.75" hidden="1" customHeight="1">
      <c r="A33" s="425" t="s">
        <v>589</v>
      </c>
      <c r="B33" s="426">
        <v>7125</v>
      </c>
      <c r="C33" s="427" t="s">
        <v>339</v>
      </c>
      <c r="D33" s="428">
        <v>7812.22</v>
      </c>
      <c r="E33" s="429">
        <v>55662067.5</v>
      </c>
      <c r="F33" s="431"/>
      <c r="G33" s="419"/>
      <c r="H33" s="420"/>
      <c r="I33" s="417"/>
      <c r="J33" s="417"/>
      <c r="K33" s="417"/>
    </row>
    <row r="34" spans="1:12" s="421" customFormat="1" ht="15.75" hidden="1" customHeight="1">
      <c r="A34" s="425" t="s">
        <v>591</v>
      </c>
      <c r="B34" s="426">
        <v>940.59</v>
      </c>
      <c r="C34" s="427" t="s">
        <v>339</v>
      </c>
      <c r="D34" s="428">
        <v>7812.22</v>
      </c>
      <c r="E34" s="429">
        <v>7348096.0098000001</v>
      </c>
      <c r="F34" s="431"/>
      <c r="G34" s="419"/>
      <c r="H34" s="420"/>
      <c r="I34" s="417"/>
      <c r="J34" s="417"/>
      <c r="K34" s="417"/>
    </row>
    <row r="35" spans="1:12" s="421" customFormat="1" ht="15.75" hidden="1" customHeight="1">
      <c r="A35" s="425" t="s">
        <v>482</v>
      </c>
      <c r="B35" s="426">
        <v>162.58999999999992</v>
      </c>
      <c r="C35" s="427" t="s">
        <v>339</v>
      </c>
      <c r="D35" s="428">
        <v>7812.22</v>
      </c>
      <c r="E35" s="429">
        <v>1270188.8497999995</v>
      </c>
      <c r="F35" s="431"/>
      <c r="G35" s="419"/>
      <c r="H35" s="420"/>
      <c r="I35" s="417"/>
      <c r="J35" s="417"/>
      <c r="K35" s="417"/>
    </row>
    <row r="36" spans="1:12" s="421" customFormat="1" ht="15.75" hidden="1" customHeight="1">
      <c r="A36" s="425" t="s">
        <v>595</v>
      </c>
      <c r="B36" s="426">
        <v>4538.47</v>
      </c>
      <c r="C36" s="427" t="s">
        <v>339</v>
      </c>
      <c r="D36" s="428">
        <v>7812.22</v>
      </c>
      <c r="E36" s="429">
        <v>35455526.103399999</v>
      </c>
      <c r="F36" s="431"/>
      <c r="G36" s="419"/>
      <c r="H36" s="420"/>
      <c r="I36" s="417"/>
      <c r="J36" s="417"/>
      <c r="K36" s="417"/>
    </row>
    <row r="37" spans="1:12" s="421" customFormat="1" ht="15.75" hidden="1" customHeight="1">
      <c r="A37" s="425" t="s">
        <v>598</v>
      </c>
      <c r="B37" s="426">
        <v>111.46</v>
      </c>
      <c r="C37" s="427" t="s">
        <v>339</v>
      </c>
      <c r="D37" s="428">
        <v>7812.22</v>
      </c>
      <c r="E37" s="429">
        <v>870750.04119999998</v>
      </c>
      <c r="F37" s="431"/>
      <c r="G37" s="419"/>
      <c r="H37" s="420"/>
      <c r="I37" s="417"/>
      <c r="J37" s="417"/>
      <c r="K37" s="417"/>
    </row>
    <row r="38" spans="1:12" s="421" customFormat="1" ht="15.75" hidden="1" customHeight="1">
      <c r="A38" s="422" t="s">
        <v>428</v>
      </c>
      <c r="B38" s="432"/>
      <c r="C38" s="432"/>
      <c r="D38" s="433"/>
      <c r="E38" s="434">
        <v>103557303.99820001</v>
      </c>
      <c r="F38" s="418"/>
      <c r="G38" s="419"/>
      <c r="H38" s="420"/>
      <c r="I38" s="417"/>
      <c r="J38" s="417"/>
      <c r="K38" s="417"/>
    </row>
    <row r="39" spans="1:12" s="421" customFormat="1" ht="15.75" hidden="1" customHeight="1">
      <c r="A39" s="435"/>
      <c r="B39" s="436"/>
      <c r="C39" s="418"/>
      <c r="D39" s="418"/>
      <c r="E39" s="418"/>
      <c r="F39" s="418"/>
      <c r="G39" s="419"/>
      <c r="H39" s="420"/>
      <c r="I39" s="417"/>
      <c r="J39" s="417"/>
      <c r="K39" s="417"/>
    </row>
    <row r="40" spans="1:12" s="421" customFormat="1" ht="16.5" hidden="1" customHeight="1">
      <c r="A40" s="416" t="s">
        <v>241</v>
      </c>
      <c r="B40" s="416"/>
      <c r="C40" s="417"/>
      <c r="D40" s="417"/>
      <c r="E40" s="418"/>
      <c r="F40" s="418"/>
      <c r="G40" s="418"/>
      <c r="H40" s="420"/>
      <c r="I40" s="420"/>
      <c r="J40" s="417"/>
      <c r="K40" s="417"/>
      <c r="L40" s="417"/>
    </row>
    <row r="41" spans="1:12" s="421" customFormat="1" ht="15.75" hidden="1" customHeight="1">
      <c r="A41" s="422" t="s">
        <v>210</v>
      </c>
      <c r="B41" s="422" t="s">
        <v>434</v>
      </c>
      <c r="C41" s="423" t="s">
        <v>211</v>
      </c>
      <c r="D41" s="424" t="s">
        <v>212</v>
      </c>
      <c r="E41" s="424" t="s">
        <v>213</v>
      </c>
      <c r="F41" s="424" t="s">
        <v>214</v>
      </c>
      <c r="G41" s="430"/>
      <c r="H41" s="420"/>
      <c r="I41" s="420"/>
      <c r="J41" s="417"/>
      <c r="K41" s="417"/>
      <c r="L41" s="417"/>
    </row>
    <row r="42" spans="1:12" s="421" customFormat="1" ht="15.75" hidden="1" customHeight="1">
      <c r="A42" s="432" t="s">
        <v>1010</v>
      </c>
      <c r="B42" s="427" t="s">
        <v>435</v>
      </c>
      <c r="C42" s="426">
        <v>20000</v>
      </c>
      <c r="D42" s="427" t="s">
        <v>339</v>
      </c>
      <c r="E42" s="428">
        <v>7812.22</v>
      </c>
      <c r="F42" s="437">
        <v>156244400</v>
      </c>
      <c r="G42" s="438"/>
      <c r="H42" s="420"/>
      <c r="I42" s="420"/>
      <c r="J42" s="417"/>
      <c r="K42" s="417"/>
      <c r="L42" s="417"/>
    </row>
    <row r="43" spans="1:12" s="421" customFormat="1" ht="15.75" hidden="1" customHeight="1">
      <c r="A43" s="432" t="s">
        <v>1003</v>
      </c>
      <c r="B43" s="427" t="s">
        <v>435</v>
      </c>
      <c r="C43" s="426">
        <v>14000</v>
      </c>
      <c r="D43" s="427" t="s">
        <v>339</v>
      </c>
      <c r="E43" s="428">
        <v>7812.22</v>
      </c>
      <c r="F43" s="437">
        <v>109371080</v>
      </c>
      <c r="G43" s="438"/>
      <c r="H43" s="420"/>
      <c r="I43" s="420"/>
      <c r="J43" s="417"/>
      <c r="K43" s="417"/>
      <c r="L43" s="417"/>
    </row>
    <row r="44" spans="1:12" s="421" customFormat="1" ht="15.75" hidden="1" customHeight="1">
      <c r="A44" s="432" t="s">
        <v>1004</v>
      </c>
      <c r="B44" s="427" t="s">
        <v>435</v>
      </c>
      <c r="C44" s="426">
        <v>35000</v>
      </c>
      <c r="D44" s="427" t="s">
        <v>339</v>
      </c>
      <c r="E44" s="428">
        <v>7812.22</v>
      </c>
      <c r="F44" s="437">
        <v>273427700</v>
      </c>
      <c r="G44" s="438"/>
      <c r="H44" s="420"/>
      <c r="I44" s="420"/>
      <c r="J44" s="417"/>
      <c r="K44" s="417"/>
      <c r="L44" s="417"/>
    </row>
    <row r="45" spans="1:12" s="421" customFormat="1" ht="15.75" hidden="1" customHeight="1">
      <c r="A45" s="432" t="s">
        <v>1011</v>
      </c>
      <c r="B45" s="427" t="s">
        <v>435</v>
      </c>
      <c r="C45" s="426">
        <v>20000</v>
      </c>
      <c r="D45" s="427" t="s">
        <v>339</v>
      </c>
      <c r="E45" s="428">
        <v>7812.22</v>
      </c>
      <c r="F45" s="437">
        <v>156244400</v>
      </c>
      <c r="G45" s="438"/>
      <c r="H45" s="420"/>
      <c r="I45" s="420"/>
      <c r="J45" s="417"/>
      <c r="K45" s="417"/>
      <c r="L45" s="417"/>
    </row>
    <row r="46" spans="1:12" s="421" customFormat="1" ht="15.75" hidden="1" customHeight="1">
      <c r="A46" s="432" t="s">
        <v>1012</v>
      </c>
      <c r="B46" s="427" t="s">
        <v>435</v>
      </c>
      <c r="C46" s="426">
        <v>3000</v>
      </c>
      <c r="D46" s="427" t="s">
        <v>339</v>
      </c>
      <c r="E46" s="428">
        <v>7812.22</v>
      </c>
      <c r="F46" s="437">
        <v>23436660</v>
      </c>
      <c r="G46" s="438"/>
      <c r="H46" s="420"/>
      <c r="I46" s="420"/>
      <c r="J46" s="417"/>
      <c r="K46" s="417"/>
      <c r="L46" s="417"/>
    </row>
    <row r="47" spans="1:12" s="421" customFormat="1" ht="15.75" hidden="1" customHeight="1">
      <c r="A47" s="432" t="s">
        <v>1013</v>
      </c>
      <c r="B47" s="427" t="s">
        <v>435</v>
      </c>
      <c r="C47" s="426">
        <v>60000</v>
      </c>
      <c r="D47" s="427" t="s">
        <v>339</v>
      </c>
      <c r="E47" s="428">
        <v>7812.22</v>
      </c>
      <c r="F47" s="437">
        <v>468733200</v>
      </c>
      <c r="G47" s="438"/>
      <c r="H47" s="420"/>
      <c r="I47" s="420"/>
      <c r="J47" s="417"/>
      <c r="K47" s="417"/>
      <c r="L47" s="417"/>
    </row>
    <row r="48" spans="1:12" s="421" customFormat="1" ht="15.75" hidden="1" customHeight="1">
      <c r="A48" s="432" t="s">
        <v>1008</v>
      </c>
      <c r="B48" s="427" t="s">
        <v>435</v>
      </c>
      <c r="C48" s="426">
        <v>16000</v>
      </c>
      <c r="D48" s="427" t="s">
        <v>339</v>
      </c>
      <c r="E48" s="428">
        <v>7812.22</v>
      </c>
      <c r="F48" s="437">
        <v>124995520</v>
      </c>
      <c r="G48" s="438"/>
      <c r="H48" s="420"/>
      <c r="I48" s="420"/>
      <c r="J48" s="417"/>
      <c r="K48" s="417"/>
      <c r="L48" s="417"/>
    </row>
    <row r="49" spans="1:12" s="421" customFormat="1" ht="15.75" hidden="1" customHeight="1">
      <c r="A49" s="432" t="s">
        <v>1009</v>
      </c>
      <c r="B49" s="427" t="s">
        <v>968</v>
      </c>
      <c r="C49" s="426">
        <v>5209</v>
      </c>
      <c r="D49" s="427" t="s">
        <v>339</v>
      </c>
      <c r="E49" s="428">
        <v>7812.22</v>
      </c>
      <c r="F49" s="437">
        <v>40693853.980000004</v>
      </c>
      <c r="G49" s="438"/>
      <c r="H49" s="420"/>
      <c r="I49" s="420"/>
      <c r="J49" s="417"/>
      <c r="K49" s="417"/>
      <c r="L49" s="417"/>
    </row>
    <row r="50" spans="1:12" s="421" customFormat="1" ht="15.75" hidden="1" customHeight="1">
      <c r="A50" s="422" t="s">
        <v>428</v>
      </c>
      <c r="B50" s="422"/>
      <c r="C50" s="432"/>
      <c r="D50" s="432"/>
      <c r="E50" s="433"/>
      <c r="F50" s="434">
        <v>1353146813.98</v>
      </c>
      <c r="G50" s="417"/>
      <c r="H50" s="420"/>
      <c r="I50" s="420"/>
      <c r="J50" s="417"/>
      <c r="K50" s="417"/>
      <c r="L50" s="417"/>
    </row>
    <row r="51" spans="1:12" ht="15.75" hidden="1" customHeight="1">
      <c r="A51" s="20"/>
      <c r="B51" s="20"/>
      <c r="C51" s="16"/>
      <c r="D51" s="16"/>
      <c r="E51" s="39"/>
      <c r="F51" s="39"/>
      <c r="G51" s="16"/>
      <c r="H51" s="17"/>
      <c r="I51" s="17"/>
      <c r="J51" s="16"/>
      <c r="K51" s="16"/>
      <c r="L51" s="16"/>
    </row>
    <row r="52" spans="1:12" ht="15.75" hidden="1" customHeight="1">
      <c r="A52" s="20"/>
      <c r="B52" s="16"/>
      <c r="C52" s="16"/>
      <c r="D52" s="16"/>
      <c r="E52" s="16"/>
      <c r="F52" s="16"/>
      <c r="G52" s="17"/>
      <c r="H52" s="17"/>
      <c r="I52" s="16"/>
      <c r="J52" s="16"/>
      <c r="K52" s="16"/>
    </row>
    <row r="53" spans="1:12" ht="15.75" customHeight="1">
      <c r="A53" s="86"/>
      <c r="B53" s="16"/>
      <c r="C53" s="16"/>
      <c r="D53" s="16"/>
      <c r="E53" s="39"/>
      <c r="F53" s="16"/>
      <c r="G53" s="17"/>
      <c r="H53" s="17"/>
      <c r="I53" s="16"/>
      <c r="J53" s="16"/>
      <c r="K53" s="16"/>
    </row>
    <row r="54" spans="1:12" ht="15.75" customHeight="1">
      <c r="A54" s="20" t="s">
        <v>132</v>
      </c>
      <c r="B54" s="16"/>
      <c r="C54" s="16"/>
      <c r="D54" s="16"/>
      <c r="E54" s="16"/>
      <c r="F54" s="16"/>
      <c r="G54" s="17"/>
      <c r="H54" s="17"/>
      <c r="I54" s="16"/>
      <c r="J54" s="16"/>
      <c r="K54" s="16"/>
    </row>
    <row r="55" spans="1:12" ht="15.75" customHeight="1" thickBot="1">
      <c r="A55" s="20"/>
      <c r="B55" s="16"/>
      <c r="C55" s="16"/>
      <c r="D55" s="16"/>
      <c r="E55" s="16"/>
      <c r="F55" s="16"/>
      <c r="G55" s="17"/>
      <c r="H55" s="17"/>
      <c r="I55" s="16"/>
      <c r="J55" s="16"/>
      <c r="K55" s="16"/>
    </row>
    <row r="56" spans="1:12" ht="15.75" customHeight="1">
      <c r="A56" s="582" t="s">
        <v>215</v>
      </c>
      <c r="B56" s="584" t="s">
        <v>216</v>
      </c>
      <c r="C56" s="584" t="s">
        <v>217</v>
      </c>
      <c r="D56" s="584" t="s">
        <v>218</v>
      </c>
      <c r="E56" s="593" t="s">
        <v>219</v>
      </c>
      <c r="F56" s="16"/>
      <c r="G56" s="17"/>
      <c r="H56" s="17"/>
      <c r="I56" s="16"/>
      <c r="J56" s="16"/>
      <c r="K56" s="16"/>
    </row>
    <row r="57" spans="1:12" ht="15.75" customHeight="1">
      <c r="A57" s="583"/>
      <c r="B57" s="585"/>
      <c r="C57" s="585"/>
      <c r="D57" s="585"/>
      <c r="E57" s="594"/>
      <c r="F57" s="16"/>
      <c r="G57" s="17"/>
      <c r="H57" s="17"/>
      <c r="I57" s="16"/>
      <c r="J57" s="16"/>
      <c r="K57" s="16"/>
    </row>
    <row r="58" spans="1:12" ht="15.75" customHeight="1">
      <c r="A58" s="101" t="s">
        <v>423</v>
      </c>
      <c r="B58" s="147">
        <v>7812.22</v>
      </c>
      <c r="C58" s="103">
        <v>19361071</v>
      </c>
      <c r="D58" s="29"/>
      <c r="E58" s="30"/>
      <c r="F58" s="16"/>
      <c r="G58" s="17"/>
      <c r="H58" s="17"/>
      <c r="I58" s="16"/>
      <c r="J58" s="16"/>
      <c r="K58" s="16"/>
    </row>
    <row r="59" spans="1:12" ht="15.75" customHeight="1">
      <c r="A59" s="101" t="s">
        <v>425</v>
      </c>
      <c r="B59" s="102">
        <v>7843.41</v>
      </c>
      <c r="C59" s="103"/>
      <c r="D59" s="29"/>
      <c r="E59" s="30"/>
      <c r="F59" s="39"/>
      <c r="G59" s="17"/>
      <c r="H59" s="17"/>
      <c r="I59" s="16"/>
      <c r="J59" s="16"/>
      <c r="K59" s="16"/>
    </row>
    <row r="60" spans="1:12" ht="15.75" customHeight="1">
      <c r="A60" s="101" t="s">
        <v>426</v>
      </c>
      <c r="B60" s="102">
        <v>7812.22</v>
      </c>
      <c r="C60" s="103">
        <v>-2462</v>
      </c>
      <c r="D60" s="29"/>
      <c r="E60" s="30"/>
      <c r="F60" s="39"/>
      <c r="G60" s="17"/>
      <c r="H60" s="17"/>
      <c r="I60" s="16"/>
      <c r="J60" s="16"/>
      <c r="K60" s="16"/>
    </row>
    <row r="61" spans="1:12" ht="15.75" customHeight="1">
      <c r="A61" s="104" t="s">
        <v>424</v>
      </c>
      <c r="B61" s="105">
        <v>7843.41</v>
      </c>
      <c r="C61" s="103"/>
      <c r="D61" s="106"/>
      <c r="E61" s="69"/>
      <c r="F61" s="39"/>
      <c r="G61" s="17"/>
      <c r="H61" s="17"/>
      <c r="I61" s="16"/>
      <c r="J61" s="16"/>
      <c r="K61" s="16"/>
    </row>
    <row r="62" spans="1:12" ht="15.75" customHeight="1">
      <c r="A62" s="40" t="s">
        <v>220</v>
      </c>
      <c r="B62" s="41"/>
      <c r="C62" s="42">
        <v>19358609</v>
      </c>
      <c r="D62" s="41"/>
      <c r="E62" s="42"/>
      <c r="F62" s="39"/>
      <c r="G62" s="17"/>
      <c r="H62" s="17"/>
      <c r="I62" s="16"/>
      <c r="J62" s="16"/>
      <c r="K62" s="16"/>
    </row>
    <row r="63" spans="1:12" ht="15.75" customHeight="1">
      <c r="A63" s="43"/>
      <c r="B63" s="24"/>
      <c r="C63" s="44"/>
      <c r="D63" s="24"/>
      <c r="E63" s="44"/>
      <c r="F63" s="39"/>
      <c r="G63" s="17"/>
      <c r="H63" s="17"/>
      <c r="I63" s="16"/>
      <c r="J63" s="16"/>
      <c r="K63" s="16"/>
    </row>
    <row r="64" spans="1:12" ht="15.75" customHeight="1">
      <c r="A64" s="43"/>
      <c r="B64" s="24"/>
      <c r="C64" s="44"/>
      <c r="D64" s="24"/>
      <c r="E64" s="44"/>
      <c r="F64" s="16"/>
      <c r="G64" s="17"/>
      <c r="H64" s="17"/>
      <c r="I64" s="16"/>
      <c r="J64" s="16"/>
      <c r="K64" s="16"/>
    </row>
    <row r="65" spans="1:12" ht="15.75" customHeight="1">
      <c r="A65" s="20" t="s">
        <v>133</v>
      </c>
      <c r="B65" s="16"/>
      <c r="C65" s="16"/>
      <c r="D65" s="16"/>
      <c r="E65" s="16"/>
      <c r="F65" s="16"/>
      <c r="G65" s="17"/>
      <c r="H65" s="17"/>
      <c r="I65" s="16"/>
      <c r="J65" s="16"/>
      <c r="K65" s="16"/>
    </row>
    <row r="66" spans="1:12" ht="15.75" customHeight="1">
      <c r="A66" s="20"/>
      <c r="B66" s="16"/>
      <c r="C66" s="16"/>
      <c r="D66" s="16"/>
      <c r="E66" s="16"/>
      <c r="F66" s="16"/>
      <c r="G66" s="17"/>
      <c r="H66" s="17"/>
      <c r="I66" s="16"/>
      <c r="J66" s="16"/>
      <c r="K66" s="16"/>
    </row>
    <row r="67" spans="1:12" ht="15.75" customHeight="1">
      <c r="A67" s="578" t="s">
        <v>8</v>
      </c>
      <c r="B67" s="586" t="s">
        <v>134</v>
      </c>
      <c r="C67" s="25" t="s">
        <v>135</v>
      </c>
      <c r="D67" s="26" t="s">
        <v>136</v>
      </c>
      <c r="E67" s="45"/>
      <c r="F67" s="45"/>
      <c r="G67" s="17"/>
      <c r="H67" s="17"/>
      <c r="I67" s="16"/>
      <c r="J67" s="16"/>
      <c r="K67" s="16"/>
    </row>
    <row r="68" spans="1:12" ht="15.75" customHeight="1">
      <c r="A68" s="578"/>
      <c r="B68" s="586"/>
      <c r="C68" s="46">
        <v>45657</v>
      </c>
      <c r="D68" s="46">
        <v>45291</v>
      </c>
      <c r="E68" s="47"/>
      <c r="F68" s="47"/>
      <c r="G68" s="17"/>
      <c r="H68" s="17"/>
      <c r="I68" s="16"/>
      <c r="J68" s="16"/>
      <c r="K68" s="16"/>
    </row>
    <row r="69" spans="1:12" ht="15.75" customHeight="1">
      <c r="A69" s="91" t="s">
        <v>137</v>
      </c>
      <c r="B69" s="48"/>
      <c r="C69" s="49">
        <v>3235072996</v>
      </c>
      <c r="D69" s="49">
        <v>0</v>
      </c>
      <c r="E69" s="150"/>
      <c r="F69" s="150"/>
      <c r="G69" s="17"/>
      <c r="H69" s="17"/>
      <c r="I69" s="16"/>
      <c r="J69" s="16"/>
      <c r="K69" s="16"/>
    </row>
    <row r="70" spans="1:12" ht="15.75" customHeight="1">
      <c r="A70" s="92" t="s">
        <v>519</v>
      </c>
      <c r="B70" s="50" t="s">
        <v>138</v>
      </c>
      <c r="C70" s="148">
        <v>10200000</v>
      </c>
      <c r="D70" s="148">
        <v>0</v>
      </c>
      <c r="E70" s="151"/>
      <c r="F70" s="47"/>
      <c r="G70" s="17"/>
      <c r="H70" s="17"/>
      <c r="I70" s="16"/>
      <c r="J70" s="16"/>
      <c r="K70" s="16"/>
    </row>
    <row r="71" spans="1:12" ht="15.75" customHeight="1">
      <c r="A71" s="92" t="s">
        <v>1034</v>
      </c>
      <c r="B71" s="50" t="s">
        <v>138</v>
      </c>
      <c r="C71" s="148">
        <v>3224872918</v>
      </c>
      <c r="D71" s="148">
        <v>0</v>
      </c>
      <c r="E71" s="151"/>
      <c r="F71" s="47"/>
      <c r="G71" s="17"/>
      <c r="H71" s="17"/>
      <c r="I71" s="16"/>
      <c r="J71" s="16"/>
      <c r="K71" s="16"/>
    </row>
    <row r="72" spans="1:12" ht="15.75" customHeight="1">
      <c r="A72" s="92" t="s">
        <v>1035</v>
      </c>
      <c r="B72" s="50" t="s">
        <v>138</v>
      </c>
      <c r="C72" s="148">
        <v>78</v>
      </c>
      <c r="D72" s="148">
        <v>0</v>
      </c>
      <c r="E72" s="151"/>
      <c r="F72" s="47"/>
      <c r="G72" s="17"/>
      <c r="H72" s="17"/>
      <c r="I72" s="16"/>
      <c r="J72" s="16"/>
      <c r="K72" s="16"/>
    </row>
    <row r="73" spans="1:12" ht="15.75" customHeight="1">
      <c r="A73" s="20"/>
      <c r="B73" s="52"/>
      <c r="C73" s="53"/>
      <c r="D73" s="51"/>
      <c r="E73" s="51"/>
      <c r="F73" s="51"/>
      <c r="G73" s="17"/>
      <c r="H73" s="17"/>
      <c r="I73" s="16"/>
      <c r="J73" s="16"/>
      <c r="K73" s="16"/>
    </row>
    <row r="74" spans="1:12" ht="15.75" customHeight="1">
      <c r="A74" s="86"/>
      <c r="B74" s="16"/>
      <c r="C74" s="16"/>
      <c r="D74" s="16"/>
      <c r="E74" s="16"/>
      <c r="F74" s="16"/>
      <c r="G74" s="17"/>
      <c r="H74" s="17"/>
      <c r="I74" s="16"/>
      <c r="J74" s="16"/>
      <c r="K74" s="16"/>
    </row>
    <row r="75" spans="1:12" ht="15.75" customHeight="1">
      <c r="A75" s="20" t="s">
        <v>139</v>
      </c>
      <c r="B75" s="16"/>
      <c r="C75" s="16"/>
      <c r="D75" s="16"/>
      <c r="E75" s="16"/>
      <c r="F75" s="16"/>
      <c r="G75" s="17"/>
      <c r="H75" s="17"/>
      <c r="I75" s="16"/>
      <c r="J75" s="16"/>
      <c r="K75" s="16"/>
    </row>
    <row r="76" spans="1:12" ht="15.75" customHeight="1">
      <c r="A76" s="20"/>
      <c r="B76" s="16"/>
      <c r="C76" s="54"/>
      <c r="D76" s="54"/>
      <c r="E76" s="54"/>
      <c r="F76" s="55"/>
      <c r="G76" s="39"/>
      <c r="H76" s="17"/>
      <c r="I76" s="17"/>
      <c r="J76" s="16"/>
      <c r="K76" s="16"/>
      <c r="L76" s="16"/>
    </row>
    <row r="77" spans="1:12" ht="36.75" customHeight="1">
      <c r="A77" s="95" t="s">
        <v>221</v>
      </c>
      <c r="B77" s="25" t="s">
        <v>222</v>
      </c>
      <c r="C77" s="25" t="s">
        <v>223</v>
      </c>
      <c r="D77" s="25" t="s">
        <v>399</v>
      </c>
      <c r="E77" s="25" t="s">
        <v>224</v>
      </c>
      <c r="F77" s="25" t="s">
        <v>225</v>
      </c>
      <c r="G77" s="57"/>
      <c r="H77" s="58"/>
      <c r="I77" s="58"/>
      <c r="J77" s="16"/>
      <c r="K77" s="16"/>
      <c r="L77" s="16"/>
    </row>
    <row r="78" spans="1:12" ht="15.75" customHeight="1">
      <c r="A78" s="87" t="s">
        <v>101</v>
      </c>
      <c r="B78" s="36"/>
      <c r="C78" s="36"/>
      <c r="D78" s="36"/>
      <c r="E78" s="36"/>
      <c r="F78" s="36"/>
      <c r="G78" s="57"/>
      <c r="H78" s="58"/>
      <c r="I78" s="58"/>
      <c r="J78" s="16"/>
      <c r="K78" s="16"/>
      <c r="L78" s="16"/>
    </row>
    <row r="79" spans="1:12" customFormat="1" ht="15.75" customHeight="1">
      <c r="A79" s="155" t="s">
        <v>1014</v>
      </c>
      <c r="B79" s="214" t="s">
        <v>226</v>
      </c>
      <c r="C79" s="351">
        <v>1</v>
      </c>
      <c r="D79" s="352" t="s">
        <v>1021</v>
      </c>
      <c r="E79" s="353">
        <v>1000000</v>
      </c>
      <c r="F79" s="353">
        <v>1000000</v>
      </c>
      <c r="G79" s="354"/>
      <c r="H79" s="355"/>
      <c r="I79" s="355"/>
      <c r="J79" s="159"/>
      <c r="K79" s="159"/>
      <c r="L79" s="159"/>
    </row>
    <row r="80" spans="1:12" customFormat="1" ht="15.75" customHeight="1">
      <c r="A80" s="155" t="s">
        <v>1015</v>
      </c>
      <c r="B80" s="214" t="s">
        <v>226</v>
      </c>
      <c r="C80" s="351">
        <v>400</v>
      </c>
      <c r="D80" s="356" t="s">
        <v>1021</v>
      </c>
      <c r="E80" s="353">
        <v>1000000</v>
      </c>
      <c r="F80" s="353">
        <v>403369864</v>
      </c>
      <c r="G80" s="354"/>
      <c r="H80" s="355"/>
      <c r="I80" s="355"/>
      <c r="J80" s="159"/>
      <c r="K80" s="159"/>
      <c r="L80" s="159"/>
    </row>
    <row r="81" spans="1:12" customFormat="1" ht="15.75" customHeight="1">
      <c r="A81" s="155" t="s">
        <v>1016</v>
      </c>
      <c r="B81" s="214" t="s">
        <v>226</v>
      </c>
      <c r="C81" s="351">
        <v>140</v>
      </c>
      <c r="D81" s="356" t="s">
        <v>1021</v>
      </c>
      <c r="E81" s="353">
        <v>1000000</v>
      </c>
      <c r="F81" s="353">
        <v>140000000</v>
      </c>
      <c r="G81" s="354"/>
      <c r="H81" s="355"/>
      <c r="I81" s="355"/>
      <c r="J81" s="159"/>
      <c r="K81" s="159"/>
      <c r="L81" s="159"/>
    </row>
    <row r="82" spans="1:12" customFormat="1" ht="15.75" customHeight="1">
      <c r="A82" s="155" t="s">
        <v>1017</v>
      </c>
      <c r="B82" s="214" t="s">
        <v>226</v>
      </c>
      <c r="C82" s="351">
        <v>9</v>
      </c>
      <c r="D82" s="356" t="s">
        <v>1021</v>
      </c>
      <c r="E82" s="353">
        <v>1000000</v>
      </c>
      <c r="F82" s="353">
        <v>9000000</v>
      </c>
      <c r="G82" s="354"/>
      <c r="H82" s="355"/>
      <c r="I82" s="355"/>
      <c r="J82" s="159"/>
      <c r="K82" s="159"/>
      <c r="L82" s="159"/>
    </row>
    <row r="83" spans="1:12" customFormat="1" ht="15.75" customHeight="1">
      <c r="A83" s="155" t="s">
        <v>1018</v>
      </c>
      <c r="B83" s="214" t="s">
        <v>226</v>
      </c>
      <c r="C83" s="351">
        <v>153</v>
      </c>
      <c r="D83" s="356" t="s">
        <v>1021</v>
      </c>
      <c r="E83" s="353">
        <v>1000000</v>
      </c>
      <c r="F83" s="353">
        <v>153000000</v>
      </c>
      <c r="G83" s="354"/>
      <c r="H83" s="355"/>
      <c r="I83" s="355"/>
      <c r="J83" s="159"/>
      <c r="K83" s="159"/>
      <c r="L83" s="159"/>
    </row>
    <row r="84" spans="1:12" customFormat="1" ht="15.75" customHeight="1">
      <c r="A84" s="155" t="s">
        <v>969</v>
      </c>
      <c r="B84" s="214" t="s">
        <v>226</v>
      </c>
      <c r="C84" s="351">
        <v>170</v>
      </c>
      <c r="D84" s="356" t="s">
        <v>1021</v>
      </c>
      <c r="E84" s="353">
        <v>1000000</v>
      </c>
      <c r="F84" s="353">
        <v>170000000</v>
      </c>
      <c r="G84" s="354"/>
      <c r="H84" s="355"/>
      <c r="I84" s="355"/>
      <c r="J84" s="159"/>
      <c r="K84" s="159"/>
      <c r="L84" s="159"/>
    </row>
    <row r="85" spans="1:12" customFormat="1" ht="15.75" customHeight="1">
      <c r="A85" s="155" t="s">
        <v>1019</v>
      </c>
      <c r="B85" s="214" t="s">
        <v>226</v>
      </c>
      <c r="C85" s="351">
        <v>200</v>
      </c>
      <c r="D85" s="356" t="s">
        <v>1021</v>
      </c>
      <c r="E85" s="353">
        <v>1000000</v>
      </c>
      <c r="F85" s="353">
        <v>200000000</v>
      </c>
      <c r="G85" s="354"/>
      <c r="H85" s="355"/>
      <c r="I85" s="355"/>
      <c r="J85" s="159"/>
      <c r="K85" s="159"/>
      <c r="L85" s="159"/>
    </row>
    <row r="86" spans="1:12" customFormat="1" ht="15.75" customHeight="1">
      <c r="A86" s="155" t="s">
        <v>1020</v>
      </c>
      <c r="B86" s="214" t="s">
        <v>226</v>
      </c>
      <c r="C86" s="351">
        <v>204</v>
      </c>
      <c r="D86" s="356" t="s">
        <v>1021</v>
      </c>
      <c r="E86" s="353">
        <v>1000000</v>
      </c>
      <c r="F86" s="353">
        <v>205923030</v>
      </c>
      <c r="G86" s="357"/>
      <c r="H86" s="355"/>
      <c r="I86" s="355"/>
      <c r="J86" s="159"/>
      <c r="K86" s="159"/>
      <c r="L86" s="159"/>
    </row>
    <row r="87" spans="1:12" customFormat="1" ht="15.75" customHeight="1">
      <c r="A87" s="155" t="s">
        <v>960</v>
      </c>
      <c r="B87" s="214" t="s">
        <v>226</v>
      </c>
      <c r="C87" s="351">
        <v>20</v>
      </c>
      <c r="D87" s="356" t="s">
        <v>339</v>
      </c>
      <c r="E87" s="439">
        <v>20000</v>
      </c>
      <c r="F87" s="353">
        <v>156244400</v>
      </c>
      <c r="G87" s="357"/>
      <c r="H87" s="355"/>
      <c r="I87" s="355"/>
      <c r="J87" s="159"/>
      <c r="K87" s="159"/>
      <c r="L87" s="159"/>
    </row>
    <row r="88" spans="1:12" customFormat="1" ht="15.75" customHeight="1">
      <c r="A88" s="155" t="s">
        <v>1003</v>
      </c>
      <c r="B88" s="214" t="s">
        <v>226</v>
      </c>
      <c r="C88" s="351">
        <v>14</v>
      </c>
      <c r="D88" s="356" t="s">
        <v>339</v>
      </c>
      <c r="E88" s="439">
        <v>14000</v>
      </c>
      <c r="F88" s="353">
        <v>109371080</v>
      </c>
      <c r="G88" s="357"/>
      <c r="H88" s="355"/>
      <c r="I88" s="355"/>
      <c r="J88" s="159"/>
      <c r="K88" s="159"/>
      <c r="L88" s="159"/>
    </row>
    <row r="89" spans="1:12" customFormat="1" ht="15.75" customHeight="1">
      <c r="A89" s="155" t="s">
        <v>1004</v>
      </c>
      <c r="B89" s="214" t="s">
        <v>226</v>
      </c>
      <c r="C89" s="351">
        <v>35</v>
      </c>
      <c r="D89" s="356" t="s">
        <v>339</v>
      </c>
      <c r="E89" s="439">
        <v>35000</v>
      </c>
      <c r="F89" s="353">
        <v>273427700</v>
      </c>
      <c r="G89" s="357"/>
      <c r="H89" s="355"/>
      <c r="I89" s="355"/>
      <c r="J89" s="159"/>
      <c r="K89" s="159"/>
      <c r="L89" s="159"/>
    </row>
    <row r="90" spans="1:12" customFormat="1" ht="15.75" customHeight="1">
      <c r="A90" s="155" t="s">
        <v>1005</v>
      </c>
      <c r="B90" s="214" t="s">
        <v>226</v>
      </c>
      <c r="C90" s="351">
        <v>20</v>
      </c>
      <c r="D90" s="356" t="s">
        <v>339</v>
      </c>
      <c r="E90" s="439">
        <v>20000</v>
      </c>
      <c r="F90" s="353">
        <v>156244400</v>
      </c>
      <c r="G90" s="357"/>
      <c r="H90" s="355"/>
      <c r="I90" s="355"/>
      <c r="J90" s="159"/>
      <c r="K90" s="159"/>
      <c r="L90" s="159"/>
    </row>
    <row r="91" spans="1:12" customFormat="1" ht="15.75" customHeight="1">
      <c r="A91" s="155" t="s">
        <v>1006</v>
      </c>
      <c r="B91" s="214" t="s">
        <v>226</v>
      </c>
      <c r="C91" s="351">
        <v>113</v>
      </c>
      <c r="D91" s="356" t="s">
        <v>339</v>
      </c>
      <c r="E91" s="439">
        <v>3000</v>
      </c>
      <c r="F91" s="353">
        <v>134173238</v>
      </c>
      <c r="G91" s="357"/>
      <c r="H91" s="355"/>
      <c r="I91" s="355"/>
      <c r="J91" s="159"/>
      <c r="K91" s="159"/>
      <c r="L91" s="159"/>
    </row>
    <row r="92" spans="1:12" customFormat="1" ht="15.75" customHeight="1">
      <c r="A92" s="155" t="s">
        <v>1007</v>
      </c>
      <c r="B92" s="214" t="s">
        <v>226</v>
      </c>
      <c r="C92" s="351">
        <v>60</v>
      </c>
      <c r="D92" s="356" t="s">
        <v>339</v>
      </c>
      <c r="E92" s="439">
        <v>60000</v>
      </c>
      <c r="F92" s="353">
        <v>468733200</v>
      </c>
      <c r="G92" s="357"/>
      <c r="H92" s="355"/>
      <c r="I92" s="355"/>
      <c r="J92" s="159"/>
      <c r="K92" s="159"/>
      <c r="L92" s="159"/>
    </row>
    <row r="93" spans="1:12" customFormat="1" ht="15.75" customHeight="1">
      <c r="A93" s="155" t="s">
        <v>1008</v>
      </c>
      <c r="B93" s="214" t="s">
        <v>226</v>
      </c>
      <c r="C93" s="351">
        <v>16</v>
      </c>
      <c r="D93" s="356" t="s">
        <v>339</v>
      </c>
      <c r="E93" s="439">
        <v>16000</v>
      </c>
      <c r="F93" s="353">
        <v>124995520</v>
      </c>
      <c r="G93" s="357"/>
      <c r="H93" s="355"/>
      <c r="I93" s="355"/>
      <c r="J93" s="159"/>
      <c r="K93" s="159"/>
      <c r="L93" s="159"/>
    </row>
    <row r="94" spans="1:12" customFormat="1" ht="15.75" customHeight="1">
      <c r="A94" s="155" t="s">
        <v>1036</v>
      </c>
      <c r="B94" s="214" t="s">
        <v>226</v>
      </c>
      <c r="C94" s="351">
        <v>100</v>
      </c>
      <c r="D94" s="356" t="s">
        <v>1021</v>
      </c>
      <c r="E94" s="353">
        <v>1000000</v>
      </c>
      <c r="F94" s="353">
        <v>100652200</v>
      </c>
      <c r="G94" s="357"/>
      <c r="H94" s="355"/>
      <c r="I94" s="355"/>
      <c r="J94" s="159"/>
      <c r="K94" s="159"/>
      <c r="L94" s="159"/>
    </row>
    <row r="95" spans="1:12" customFormat="1" ht="15.75" customHeight="1">
      <c r="A95" s="155" t="s">
        <v>1009</v>
      </c>
      <c r="B95" s="214" t="s">
        <v>226</v>
      </c>
      <c r="C95" s="351">
        <v>499</v>
      </c>
      <c r="D95" s="356" t="s">
        <v>339</v>
      </c>
      <c r="E95" s="353">
        <v>1000</v>
      </c>
      <c r="F95" s="353">
        <v>503855941.15583998</v>
      </c>
      <c r="G95" s="357"/>
      <c r="H95" s="355"/>
      <c r="I95" s="355"/>
      <c r="J95" s="159"/>
      <c r="K95" s="159"/>
      <c r="L95" s="159"/>
    </row>
    <row r="96" spans="1:12" customFormat="1" ht="15.75" customHeight="1">
      <c r="A96" s="155" t="s">
        <v>1022</v>
      </c>
      <c r="B96" s="214" t="s">
        <v>968</v>
      </c>
      <c r="C96" s="351">
        <v>1</v>
      </c>
      <c r="D96" s="356" t="s">
        <v>1021</v>
      </c>
      <c r="E96" s="353">
        <v>500000000</v>
      </c>
      <c r="F96" s="353">
        <v>500000000</v>
      </c>
      <c r="G96" s="357"/>
      <c r="H96" s="355"/>
      <c r="I96" s="355"/>
      <c r="J96" s="159"/>
      <c r="K96" s="159"/>
      <c r="L96" s="159"/>
    </row>
    <row r="97" spans="1:12" customFormat="1" ht="15.75" customHeight="1">
      <c r="A97" s="155" t="s">
        <v>1009</v>
      </c>
      <c r="B97" s="214" t="s">
        <v>968</v>
      </c>
      <c r="C97" s="351">
        <v>2</v>
      </c>
      <c r="D97" s="356" t="s">
        <v>1021</v>
      </c>
      <c r="E97" s="353">
        <v>300000000</v>
      </c>
      <c r="F97" s="353">
        <v>300000000</v>
      </c>
      <c r="G97" s="357"/>
      <c r="H97" s="355"/>
      <c r="I97" s="355"/>
      <c r="J97" s="159"/>
      <c r="K97" s="159"/>
      <c r="L97" s="159"/>
    </row>
    <row r="98" spans="1:12" customFormat="1" ht="15.75" customHeight="1">
      <c r="A98" s="155" t="s">
        <v>1023</v>
      </c>
      <c r="B98" s="214" t="s">
        <v>968</v>
      </c>
      <c r="C98" s="351">
        <v>1</v>
      </c>
      <c r="D98" s="356" t="s">
        <v>1021</v>
      </c>
      <c r="E98" s="353">
        <v>40000000</v>
      </c>
      <c r="F98" s="353">
        <v>40000000</v>
      </c>
      <c r="G98" s="357"/>
      <c r="H98" s="355"/>
      <c r="I98" s="355"/>
      <c r="J98" s="159"/>
      <c r="K98" s="159"/>
      <c r="L98" s="159"/>
    </row>
    <row r="99" spans="1:12" customFormat="1" ht="15.75" customHeight="1">
      <c r="A99" s="155" t="s">
        <v>1023</v>
      </c>
      <c r="B99" s="214" t="s">
        <v>968</v>
      </c>
      <c r="C99" s="351">
        <v>1</v>
      </c>
      <c r="D99" s="356" t="s">
        <v>1021</v>
      </c>
      <c r="E99" s="353">
        <v>30000</v>
      </c>
      <c r="F99" s="353">
        <v>239518836</v>
      </c>
      <c r="G99" s="357"/>
      <c r="H99" s="355"/>
      <c r="I99" s="355"/>
      <c r="J99" s="159"/>
      <c r="K99" s="159"/>
      <c r="L99" s="159"/>
    </row>
    <row r="100" spans="1:12" customFormat="1" ht="15.75" customHeight="1">
      <c r="A100" s="155" t="s">
        <v>1009</v>
      </c>
      <c r="B100" s="214" t="s">
        <v>968</v>
      </c>
      <c r="C100" s="351">
        <v>1</v>
      </c>
      <c r="D100" s="356" t="s">
        <v>339</v>
      </c>
      <c r="E100" s="439">
        <v>5209</v>
      </c>
      <c r="F100" s="353">
        <v>40693853.980000004</v>
      </c>
      <c r="G100" s="357"/>
      <c r="H100" s="355"/>
      <c r="I100" s="355"/>
      <c r="J100" s="159"/>
      <c r="K100" s="159"/>
      <c r="L100" s="159"/>
    </row>
    <row r="101" spans="1:12" customFormat="1" ht="15.75" customHeight="1">
      <c r="A101" s="155" t="s">
        <v>1036</v>
      </c>
      <c r="B101" s="214" t="s">
        <v>968</v>
      </c>
      <c r="C101" s="351">
        <v>1</v>
      </c>
      <c r="D101" s="356" t="s">
        <v>1021</v>
      </c>
      <c r="E101" s="439">
        <v>500000000</v>
      </c>
      <c r="F101" s="353">
        <v>510327358.64570564</v>
      </c>
      <c r="G101" s="357"/>
      <c r="H101" s="355"/>
      <c r="I101" s="355"/>
      <c r="J101" s="159"/>
      <c r="K101" s="159"/>
      <c r="L101" s="159"/>
    </row>
    <row r="102" spans="1:12" customFormat="1" ht="15.75" customHeight="1">
      <c r="A102" s="155" t="s">
        <v>1008</v>
      </c>
      <c r="B102" s="214" t="s">
        <v>968</v>
      </c>
      <c r="C102" s="351">
        <v>2</v>
      </c>
      <c r="D102" s="356" t="s">
        <v>1021</v>
      </c>
      <c r="E102" s="439">
        <v>500000000</v>
      </c>
      <c r="F102" s="353">
        <v>1039244446</v>
      </c>
      <c r="G102" s="357"/>
      <c r="H102" s="355"/>
      <c r="I102" s="355"/>
      <c r="J102" s="159"/>
      <c r="K102" s="159"/>
      <c r="L102" s="159"/>
    </row>
    <row r="103" spans="1:12" customFormat="1" ht="15.75" customHeight="1">
      <c r="A103" s="155" t="s">
        <v>487</v>
      </c>
      <c r="B103" s="214" t="s">
        <v>340</v>
      </c>
      <c r="C103" s="351"/>
      <c r="D103" s="356" t="s">
        <v>1021</v>
      </c>
      <c r="E103" s="353">
        <v>500000</v>
      </c>
      <c r="F103" s="353">
        <v>1369500000</v>
      </c>
      <c r="G103" s="358"/>
      <c r="H103" s="358"/>
      <c r="I103" s="355"/>
      <c r="J103" s="159"/>
      <c r="K103" s="159"/>
      <c r="L103" s="159"/>
    </row>
    <row r="104" spans="1:12" ht="15.75" customHeight="1">
      <c r="A104" s="87" t="s">
        <v>502</v>
      </c>
      <c r="B104" s="36"/>
      <c r="C104" s="36"/>
      <c r="D104" s="36"/>
      <c r="E104" s="38"/>
      <c r="F104" s="61">
        <v>7349275067.7815447</v>
      </c>
      <c r="G104" s="57"/>
      <c r="H104" s="57"/>
      <c r="I104" s="58"/>
      <c r="J104" s="16"/>
      <c r="K104" s="16"/>
      <c r="L104" s="16"/>
    </row>
    <row r="105" spans="1:12" ht="15.75" customHeight="1">
      <c r="A105" s="87" t="s">
        <v>429</v>
      </c>
      <c r="B105" s="36"/>
      <c r="C105" s="36"/>
      <c r="D105" s="36"/>
      <c r="E105" s="38"/>
      <c r="F105" s="61">
        <v>5399605953</v>
      </c>
      <c r="G105" s="57"/>
      <c r="H105" s="57"/>
      <c r="I105" s="57"/>
      <c r="J105" s="16"/>
      <c r="K105" s="16"/>
      <c r="L105" s="16"/>
    </row>
    <row r="106" spans="1:12" ht="15.75" customHeight="1">
      <c r="A106" s="20"/>
      <c r="B106" s="16"/>
      <c r="C106" s="16"/>
      <c r="D106" s="16"/>
      <c r="E106" s="54"/>
      <c r="F106" s="44"/>
      <c r="G106" s="57"/>
      <c r="H106" s="58"/>
      <c r="I106" s="58"/>
      <c r="J106" s="16"/>
      <c r="K106" s="16"/>
      <c r="L106" s="16"/>
    </row>
    <row r="107" spans="1:12" customFormat="1" ht="15.75" customHeight="1">
      <c r="A107" s="359" t="s">
        <v>221</v>
      </c>
      <c r="B107" s="360" t="s">
        <v>222</v>
      </c>
      <c r="C107" s="360" t="s">
        <v>223</v>
      </c>
      <c r="D107" s="360" t="s">
        <v>399</v>
      </c>
      <c r="E107" s="360" t="s">
        <v>224</v>
      </c>
      <c r="F107" s="360" t="s">
        <v>225</v>
      </c>
      <c r="G107" s="357"/>
      <c r="H107" s="355"/>
      <c r="I107" s="355"/>
      <c r="J107" s="159"/>
      <c r="K107" s="159"/>
      <c r="L107" s="159"/>
    </row>
    <row r="108" spans="1:12" customFormat="1" ht="15.75" customHeight="1">
      <c r="A108" s="361" t="s">
        <v>503</v>
      </c>
      <c r="B108" s="155"/>
      <c r="C108" s="155"/>
      <c r="D108" s="155"/>
      <c r="E108" s="155"/>
      <c r="F108" s="155"/>
      <c r="G108" s="357"/>
      <c r="H108" s="355"/>
      <c r="I108" s="355"/>
      <c r="J108" s="159"/>
      <c r="K108" s="159"/>
      <c r="L108" s="159"/>
    </row>
    <row r="109" spans="1:12" customFormat="1" ht="15.75" customHeight="1">
      <c r="A109" s="155" t="s">
        <v>970</v>
      </c>
      <c r="B109" s="214" t="s">
        <v>226</v>
      </c>
      <c r="C109" s="351">
        <v>726.35900000000004</v>
      </c>
      <c r="D109" s="352" t="s">
        <v>400</v>
      </c>
      <c r="E109" s="353">
        <v>1000000</v>
      </c>
      <c r="F109" s="353">
        <v>726359000</v>
      </c>
      <c r="G109" s="357"/>
      <c r="H109" s="355"/>
      <c r="I109" s="355"/>
      <c r="J109" s="159"/>
      <c r="K109" s="159"/>
      <c r="L109" s="159"/>
    </row>
    <row r="110" spans="1:12" customFormat="1" ht="15.75" customHeight="1">
      <c r="A110" s="361" t="s">
        <v>504</v>
      </c>
      <c r="B110" s="155"/>
      <c r="C110" s="155"/>
      <c r="D110" s="155"/>
      <c r="E110" s="356"/>
      <c r="F110" s="362">
        <v>726359000</v>
      </c>
      <c r="G110" s="357"/>
      <c r="H110" s="355"/>
      <c r="I110" s="355"/>
      <c r="J110" s="159"/>
      <c r="K110" s="159"/>
      <c r="L110" s="159"/>
    </row>
    <row r="111" spans="1:12" customFormat="1" ht="15.75" customHeight="1">
      <c r="A111" s="361" t="s">
        <v>429</v>
      </c>
      <c r="B111" s="155"/>
      <c r="C111" s="155"/>
      <c r="D111" s="155"/>
      <c r="E111" s="356"/>
      <c r="F111" s="362">
        <v>727359000</v>
      </c>
      <c r="G111" s="357"/>
      <c r="H111" s="355"/>
      <c r="I111" s="355"/>
      <c r="J111" s="159"/>
      <c r="K111" s="159"/>
      <c r="L111" s="159"/>
    </row>
    <row r="112" spans="1:12" customFormat="1" ht="15.75" customHeight="1">
      <c r="A112" s="249"/>
      <c r="B112" s="159"/>
      <c r="C112" s="159"/>
      <c r="D112" s="363"/>
      <c r="E112" s="364"/>
      <c r="F112" s="357"/>
      <c r="G112" s="355"/>
      <c r="H112" s="355"/>
      <c r="I112" s="159"/>
      <c r="J112" s="159"/>
      <c r="K112" s="159"/>
    </row>
    <row r="113" spans="1:11" customFormat="1" ht="15.75" customHeight="1">
      <c r="A113" s="365"/>
      <c r="B113" s="366"/>
      <c r="C113" s="366"/>
      <c r="D113" s="159"/>
      <c r="E113" s="364"/>
      <c r="F113" s="357"/>
      <c r="G113" s="355"/>
      <c r="H113" s="355"/>
      <c r="I113" s="159"/>
      <c r="J113" s="159"/>
      <c r="K113" s="159"/>
    </row>
    <row r="114" spans="1:11" customFormat="1" ht="32.25" customHeight="1">
      <c r="A114" s="367" t="s">
        <v>416</v>
      </c>
      <c r="B114" s="368" t="s">
        <v>265</v>
      </c>
      <c r="C114" s="368" t="s">
        <v>362</v>
      </c>
      <c r="D114" s="368" t="s">
        <v>266</v>
      </c>
      <c r="E114" s="364"/>
      <c r="F114" s="357"/>
      <c r="G114" s="355"/>
      <c r="H114" s="355"/>
      <c r="I114" s="159"/>
      <c r="J114" s="159"/>
      <c r="K114" s="159"/>
    </row>
    <row r="115" spans="1:11" customFormat="1" ht="15.75" customHeight="1">
      <c r="A115" s="369" t="s">
        <v>430</v>
      </c>
      <c r="B115" s="370">
        <v>200000000</v>
      </c>
      <c r="C115" s="370">
        <v>802000000</v>
      </c>
      <c r="D115" s="370">
        <v>1002000000</v>
      </c>
      <c r="E115" s="371"/>
      <c r="F115" s="357"/>
      <c r="G115" s="355"/>
      <c r="H115" s="355"/>
      <c r="I115" s="159"/>
      <c r="J115" s="159"/>
      <c r="K115" s="159"/>
    </row>
    <row r="116" spans="1:11" customFormat="1" ht="15.75" customHeight="1">
      <c r="A116" s="369" t="s">
        <v>431</v>
      </c>
      <c r="B116" s="370">
        <v>200000000</v>
      </c>
      <c r="C116" s="370">
        <v>802000000</v>
      </c>
      <c r="D116" s="370">
        <v>1002000000</v>
      </c>
      <c r="E116" s="372"/>
      <c r="F116" s="159"/>
      <c r="G116" s="158"/>
      <c r="H116" s="158"/>
      <c r="I116" s="159"/>
      <c r="J116" s="159"/>
      <c r="K116" s="159"/>
    </row>
    <row r="117" spans="1:11" customFormat="1" ht="15.75" customHeight="1">
      <c r="A117" s="373"/>
      <c r="B117" s="374"/>
      <c r="C117" s="374"/>
      <c r="D117" s="374"/>
      <c r="E117" s="372"/>
      <c r="F117" s="372"/>
      <c r="G117" s="158"/>
      <c r="H117" s="158"/>
      <c r="I117" s="159"/>
      <c r="J117" s="159"/>
      <c r="K117" s="159"/>
    </row>
    <row r="118" spans="1:11" ht="15.75" customHeight="1">
      <c r="A118" s="20" t="s">
        <v>341</v>
      </c>
      <c r="B118" s="16"/>
      <c r="C118" s="16"/>
      <c r="D118" s="16"/>
      <c r="E118" s="16"/>
      <c r="F118" s="16"/>
      <c r="G118" s="17"/>
      <c r="H118" s="17"/>
      <c r="I118" s="16"/>
      <c r="J118" s="16"/>
      <c r="K118" s="16"/>
    </row>
    <row r="119" spans="1:11" ht="13.5" customHeight="1">
      <c r="A119" s="20"/>
      <c r="B119" s="16"/>
      <c r="C119" s="16"/>
      <c r="D119" s="16"/>
      <c r="E119" s="16"/>
      <c r="F119" s="16"/>
      <c r="G119" s="17"/>
      <c r="H119" s="17"/>
      <c r="I119" s="16"/>
      <c r="J119" s="16"/>
      <c r="K119" s="16"/>
    </row>
    <row r="120" spans="1:11" ht="15.75" customHeight="1">
      <c r="A120" s="580" t="s">
        <v>127</v>
      </c>
      <c r="B120" s="65" t="s">
        <v>135</v>
      </c>
      <c r="C120" s="65" t="s">
        <v>136</v>
      </c>
      <c r="D120" s="152"/>
      <c r="E120" s="16"/>
      <c r="G120" s="17"/>
      <c r="H120" s="17"/>
      <c r="I120" s="16"/>
      <c r="J120" s="16"/>
      <c r="K120" s="16"/>
    </row>
    <row r="121" spans="1:11" ht="15.75" customHeight="1">
      <c r="A121" s="580"/>
      <c r="B121" s="298">
        <v>45657</v>
      </c>
      <c r="C121" s="141">
        <v>45291</v>
      </c>
      <c r="D121" s="16"/>
      <c r="E121" s="16"/>
      <c r="F121" s="16"/>
      <c r="G121" s="17"/>
      <c r="H121" s="17"/>
      <c r="I121" s="16"/>
      <c r="J121" s="16"/>
      <c r="K121" s="16"/>
    </row>
    <row r="122" spans="1:11" ht="15.75" customHeight="1">
      <c r="A122" s="216" t="s">
        <v>449</v>
      </c>
      <c r="B122" s="62">
        <v>1022931917</v>
      </c>
      <c r="C122" s="142">
        <v>0</v>
      </c>
      <c r="D122" s="39"/>
      <c r="E122" s="16"/>
      <c r="G122" s="17"/>
      <c r="H122" s="17"/>
      <c r="I122" s="16"/>
      <c r="J122" s="16"/>
      <c r="K122" s="16"/>
    </row>
    <row r="123" spans="1:11" ht="15.75" customHeight="1">
      <c r="A123" s="216" t="s">
        <v>450</v>
      </c>
      <c r="B123" s="62">
        <v>139659</v>
      </c>
      <c r="C123" s="142">
        <v>0</v>
      </c>
      <c r="D123" s="39"/>
      <c r="E123" s="16"/>
      <c r="F123" s="16"/>
      <c r="G123" s="17"/>
      <c r="H123" s="17"/>
      <c r="I123" s="16"/>
      <c r="J123" s="16"/>
      <c r="K123" s="16"/>
    </row>
    <row r="124" spans="1:11" ht="15.75" customHeight="1">
      <c r="A124" s="216" t="s">
        <v>20</v>
      </c>
      <c r="B124" s="62">
        <v>170412323</v>
      </c>
      <c r="C124" s="142">
        <v>0</v>
      </c>
      <c r="D124" s="39"/>
      <c r="E124" s="16"/>
      <c r="F124" s="16"/>
      <c r="G124" s="17"/>
      <c r="H124" s="17"/>
      <c r="I124" s="16"/>
      <c r="J124" s="16"/>
      <c r="K124" s="16"/>
    </row>
    <row r="125" spans="1:11" ht="15.75" customHeight="1">
      <c r="A125" s="96" t="s">
        <v>386</v>
      </c>
      <c r="B125" s="64">
        <v>1193483899</v>
      </c>
      <c r="C125" s="143">
        <v>0</v>
      </c>
      <c r="D125" s="39"/>
      <c r="E125" s="39"/>
      <c r="F125" s="73"/>
      <c r="G125" s="17"/>
      <c r="H125" s="17"/>
      <c r="I125" s="16"/>
      <c r="J125" s="16"/>
      <c r="K125" s="16"/>
    </row>
    <row r="126" spans="1:11" ht="15.75" customHeight="1">
      <c r="A126" s="20"/>
      <c r="B126" s="16"/>
      <c r="C126" s="16"/>
      <c r="D126" s="16"/>
      <c r="E126" s="16"/>
      <c r="F126" s="16"/>
      <c r="G126" s="17"/>
      <c r="H126" s="17"/>
      <c r="I126" s="16"/>
      <c r="J126" s="16"/>
      <c r="K126" s="16"/>
    </row>
    <row r="127" spans="1:11" ht="15.75" customHeight="1">
      <c r="A127" s="20" t="s">
        <v>419</v>
      </c>
      <c r="B127" s="16"/>
      <c r="C127" s="16"/>
      <c r="D127" s="16"/>
      <c r="E127" s="16"/>
      <c r="F127" s="16"/>
      <c r="G127" s="17"/>
      <c r="H127" s="17"/>
      <c r="I127" s="16"/>
      <c r="J127" s="16"/>
      <c r="K127" s="16"/>
    </row>
    <row r="128" spans="1:11" customFormat="1" ht="15.75" customHeight="1">
      <c r="A128" s="587" t="s">
        <v>489</v>
      </c>
      <c r="B128" s="299" t="s">
        <v>135</v>
      </c>
      <c r="C128" s="299" t="s">
        <v>136</v>
      </c>
      <c r="D128" s="300"/>
      <c r="E128" s="300"/>
      <c r="F128" s="159"/>
      <c r="G128" s="158"/>
      <c r="H128" s="158"/>
      <c r="I128" s="159"/>
      <c r="J128" s="159"/>
      <c r="K128" s="159"/>
    </row>
    <row r="129" spans="1:11" customFormat="1" ht="15.75" customHeight="1">
      <c r="A129" s="587"/>
      <c r="B129" s="298">
        <v>45657</v>
      </c>
      <c r="C129" s="298">
        <v>45291</v>
      </c>
      <c r="D129" s="159"/>
      <c r="E129" s="159"/>
      <c r="F129" s="159"/>
      <c r="G129" s="158"/>
      <c r="H129" s="158"/>
      <c r="I129" s="159"/>
      <c r="J129" s="159"/>
      <c r="K129" s="159"/>
    </row>
    <row r="130" spans="1:11" customFormat="1" ht="15.75" customHeight="1">
      <c r="A130" s="301" t="s">
        <v>451</v>
      </c>
      <c r="B130" s="302">
        <v>1061628</v>
      </c>
      <c r="C130" s="302">
        <v>189800891</v>
      </c>
      <c r="D130" s="159"/>
      <c r="E130" s="159"/>
      <c r="F130" s="159"/>
      <c r="G130" s="158"/>
      <c r="H130" s="158"/>
      <c r="I130" s="159"/>
      <c r="J130" s="159"/>
      <c r="K130" s="159"/>
    </row>
    <row r="131" spans="1:11" customFormat="1" ht="15.75" customHeight="1">
      <c r="A131" s="301" t="s">
        <v>452</v>
      </c>
      <c r="B131" s="302">
        <v>57183445</v>
      </c>
      <c r="C131" s="302">
        <v>3006309</v>
      </c>
      <c r="D131" s="159"/>
      <c r="E131" s="159"/>
      <c r="F131" s="159"/>
      <c r="G131" s="158"/>
      <c r="H131" s="158"/>
      <c r="I131" s="159"/>
      <c r="J131" s="159"/>
      <c r="K131" s="159"/>
    </row>
    <row r="132" spans="1:11" customFormat="1" ht="15.75" customHeight="1">
      <c r="A132" s="301" t="s">
        <v>453</v>
      </c>
      <c r="B132" s="302">
        <v>10290144</v>
      </c>
      <c r="C132" s="302">
        <v>10290144</v>
      </c>
      <c r="D132" s="159"/>
      <c r="E132" s="159"/>
      <c r="F132" s="159"/>
      <c r="G132" s="158"/>
      <c r="H132" s="158"/>
      <c r="I132" s="159"/>
      <c r="J132" s="159"/>
      <c r="K132" s="159"/>
    </row>
    <row r="133" spans="1:11" customFormat="1" ht="15.75" customHeight="1">
      <c r="A133" s="301" t="s">
        <v>460</v>
      </c>
      <c r="B133" s="302">
        <v>104325424</v>
      </c>
      <c r="C133" s="302">
        <v>9986600</v>
      </c>
      <c r="D133" s="159"/>
      <c r="E133" s="159"/>
      <c r="F133" s="159"/>
      <c r="G133" s="158"/>
      <c r="H133" s="158"/>
      <c r="I133" s="159"/>
      <c r="J133" s="159"/>
      <c r="K133" s="159"/>
    </row>
    <row r="134" spans="1:11" customFormat="1" ht="15.75" customHeight="1">
      <c r="A134" s="301" t="s">
        <v>935</v>
      </c>
      <c r="B134" s="302">
        <v>9986600</v>
      </c>
      <c r="C134" s="302">
        <v>0</v>
      </c>
      <c r="D134" s="159"/>
      <c r="E134" s="159"/>
      <c r="F134" s="159"/>
      <c r="G134" s="158"/>
      <c r="H134" s="158"/>
      <c r="I134" s="159"/>
      <c r="J134" s="159"/>
      <c r="K134" s="159"/>
    </row>
    <row r="135" spans="1:11" customFormat="1" ht="15.75" customHeight="1">
      <c r="A135" s="216" t="s">
        <v>934</v>
      </c>
      <c r="B135" s="302">
        <v>0</v>
      </c>
      <c r="C135" s="302"/>
      <c r="D135" s="159"/>
      <c r="E135" s="159"/>
      <c r="F135" s="159"/>
      <c r="G135" s="158"/>
      <c r="H135" s="158"/>
      <c r="I135" s="159"/>
      <c r="J135" s="159"/>
      <c r="K135" s="159"/>
    </row>
    <row r="136" spans="1:11" customFormat="1" ht="15.75" customHeight="1">
      <c r="A136" s="216" t="s">
        <v>989</v>
      </c>
      <c r="B136" s="302">
        <v>44274879</v>
      </c>
      <c r="C136" s="302"/>
      <c r="D136" s="159"/>
      <c r="E136" s="159"/>
      <c r="F136" s="159"/>
      <c r="G136" s="158"/>
      <c r="H136" s="158"/>
      <c r="I136" s="159"/>
      <c r="J136" s="159"/>
      <c r="K136" s="159"/>
    </row>
    <row r="137" spans="1:11" customFormat="1" ht="15.75" customHeight="1">
      <c r="A137" s="216" t="s">
        <v>483</v>
      </c>
      <c r="B137" s="302">
        <v>2702631</v>
      </c>
      <c r="C137" s="302"/>
      <c r="D137" s="159"/>
      <c r="E137" s="159"/>
      <c r="F137" s="159"/>
      <c r="G137" s="158"/>
      <c r="H137" s="158"/>
      <c r="I137" s="159"/>
      <c r="J137" s="159"/>
      <c r="K137" s="159"/>
    </row>
    <row r="138" spans="1:11" customFormat="1" ht="15.75" customHeight="1">
      <c r="A138" s="216" t="s">
        <v>961</v>
      </c>
      <c r="B138" s="302">
        <v>0</v>
      </c>
      <c r="C138" s="302"/>
      <c r="D138" s="159"/>
      <c r="E138" s="159"/>
      <c r="F138" s="159"/>
      <c r="G138" s="158"/>
      <c r="H138" s="158"/>
      <c r="I138" s="159"/>
      <c r="J138" s="159"/>
      <c r="K138" s="159"/>
    </row>
    <row r="139" spans="1:11" ht="15.75" customHeight="1">
      <c r="A139" s="96" t="s">
        <v>420</v>
      </c>
      <c r="B139" s="64">
        <v>229824751</v>
      </c>
      <c r="C139" s="64">
        <v>213083944</v>
      </c>
      <c r="D139" s="39"/>
      <c r="E139" s="39"/>
      <c r="F139" s="16"/>
      <c r="G139" s="17"/>
      <c r="H139" s="17"/>
      <c r="I139" s="16"/>
      <c r="J139" s="16"/>
      <c r="K139" s="16"/>
    </row>
    <row r="140" spans="1:11" ht="15.75" customHeight="1">
      <c r="A140" s="86"/>
      <c r="B140" s="16"/>
      <c r="C140" s="16"/>
      <c r="D140" s="39"/>
      <c r="E140" s="16"/>
      <c r="F140" s="16"/>
      <c r="G140" s="17"/>
      <c r="H140" s="17"/>
      <c r="I140" s="16"/>
      <c r="J140" s="16"/>
      <c r="K140" s="16"/>
    </row>
    <row r="141" spans="1:11" ht="15.75" customHeight="1">
      <c r="A141" s="20" t="s">
        <v>140</v>
      </c>
      <c r="B141" s="16"/>
      <c r="C141" s="16"/>
      <c r="D141" s="16"/>
      <c r="E141" s="16"/>
      <c r="F141" s="16"/>
      <c r="G141" s="17"/>
      <c r="H141" s="17"/>
      <c r="I141" s="16"/>
      <c r="J141" s="16"/>
      <c r="K141" s="16"/>
    </row>
    <row r="142" spans="1:11" ht="15.75" customHeight="1">
      <c r="A142" s="20"/>
      <c r="B142" s="16"/>
      <c r="C142" s="16"/>
      <c r="D142" s="16"/>
      <c r="E142" s="16"/>
      <c r="F142" s="16"/>
      <c r="G142" s="17"/>
      <c r="H142" s="17"/>
      <c r="I142" s="16"/>
      <c r="J142" s="16"/>
      <c r="K142" s="16"/>
    </row>
    <row r="143" spans="1:11" ht="15.75" customHeight="1">
      <c r="A143" s="598" t="s">
        <v>227</v>
      </c>
      <c r="B143" s="590" t="s">
        <v>228</v>
      </c>
      <c r="C143" s="591"/>
      <c r="D143" s="591"/>
      <c r="E143" s="591"/>
      <c r="F143" s="592"/>
      <c r="G143" s="577" t="s">
        <v>229</v>
      </c>
      <c r="H143" s="577"/>
      <c r="I143" s="577"/>
      <c r="J143" s="577"/>
      <c r="K143" s="577"/>
    </row>
    <row r="144" spans="1:11" s="112" customFormat="1" ht="44.25" customHeight="1">
      <c r="A144" s="599"/>
      <c r="B144" s="26" t="s">
        <v>230</v>
      </c>
      <c r="C144" s="26" t="s">
        <v>231</v>
      </c>
      <c r="D144" s="26" t="s">
        <v>232</v>
      </c>
      <c r="E144" s="66" t="s">
        <v>242</v>
      </c>
      <c r="F144" s="66" t="s">
        <v>233</v>
      </c>
      <c r="G144" s="26" t="s">
        <v>234</v>
      </c>
      <c r="H144" s="26" t="s">
        <v>231</v>
      </c>
      <c r="I144" s="26" t="s">
        <v>232</v>
      </c>
      <c r="J144" s="26" t="s">
        <v>235</v>
      </c>
      <c r="K144" s="26" t="s">
        <v>236</v>
      </c>
    </row>
    <row r="145" spans="1:13" ht="15.75" customHeight="1">
      <c r="A145" s="87"/>
      <c r="B145" s="36"/>
      <c r="C145" s="36"/>
      <c r="D145" s="36"/>
      <c r="E145" s="67"/>
      <c r="F145" s="67"/>
      <c r="G145" s="36"/>
      <c r="H145" s="36"/>
      <c r="I145" s="36"/>
      <c r="J145" s="36"/>
      <c r="K145" s="30"/>
    </row>
    <row r="146" spans="1:13" ht="15.75" customHeight="1">
      <c r="A146" s="90" t="s">
        <v>422</v>
      </c>
      <c r="B146" s="30">
        <v>391265789</v>
      </c>
      <c r="C146" s="36"/>
      <c r="D146" s="218">
        <v>0</v>
      </c>
      <c r="E146" s="218">
        <v>140855686</v>
      </c>
      <c r="F146" s="67">
        <v>250410103</v>
      </c>
      <c r="G146" s="36"/>
      <c r="H146" s="36"/>
      <c r="I146" s="36"/>
      <c r="J146" s="36"/>
      <c r="K146" s="30">
        <v>250410103</v>
      </c>
      <c r="L146" s="247"/>
    </row>
    <row r="147" spans="1:13" ht="15.75" customHeight="1">
      <c r="A147" s="87"/>
      <c r="B147" s="69"/>
      <c r="C147" s="70"/>
      <c r="D147" s="70"/>
      <c r="E147" s="71"/>
      <c r="F147" s="67">
        <v>0</v>
      </c>
      <c r="G147" s="36"/>
      <c r="H147" s="36"/>
      <c r="I147" s="36"/>
      <c r="J147" s="36"/>
      <c r="K147" s="30"/>
    </row>
    <row r="148" spans="1:13" ht="15.75" customHeight="1">
      <c r="A148" s="87" t="s">
        <v>432</v>
      </c>
      <c r="B148" s="61">
        <v>391265789</v>
      </c>
      <c r="C148" s="36"/>
      <c r="D148" s="36"/>
      <c r="E148" s="67"/>
      <c r="F148" s="67">
        <v>250410103</v>
      </c>
      <c r="G148" s="36"/>
      <c r="H148" s="36"/>
      <c r="I148" s="36"/>
      <c r="J148" s="36"/>
      <c r="K148" s="61">
        <v>250410103</v>
      </c>
      <c r="L148" s="215"/>
      <c r="M148" s="215"/>
    </row>
    <row r="149" spans="1:13" customFormat="1" ht="15.75" customHeight="1">
      <c r="A149" s="361" t="s">
        <v>433</v>
      </c>
      <c r="B149" s="375">
        <v>391265789</v>
      </c>
      <c r="C149" s="376"/>
      <c r="D149" s="375">
        <v>0</v>
      </c>
      <c r="E149" s="377">
        <v>-70427842</v>
      </c>
      <c r="F149" s="377"/>
      <c r="G149" s="155"/>
      <c r="H149" s="155"/>
      <c r="I149" s="155"/>
      <c r="J149" s="155"/>
      <c r="K149" s="362">
        <v>320837947</v>
      </c>
      <c r="L149" s="378"/>
      <c r="M149" s="379"/>
    </row>
    <row r="150" spans="1:13" ht="15.75" customHeight="1">
      <c r="A150" s="87"/>
      <c r="B150" s="36"/>
      <c r="C150" s="36"/>
      <c r="D150" s="36"/>
      <c r="E150" s="67"/>
      <c r="F150" s="67"/>
      <c r="G150" s="36"/>
      <c r="H150" s="36"/>
      <c r="I150" s="36"/>
      <c r="J150" s="36"/>
      <c r="K150" s="36"/>
    </row>
    <row r="151" spans="1:13" ht="15.75" customHeight="1">
      <c r="A151" s="20"/>
      <c r="B151" s="16"/>
      <c r="C151" s="16"/>
      <c r="D151" s="39"/>
      <c r="E151" s="16"/>
      <c r="F151" s="39"/>
      <c r="G151" s="17"/>
      <c r="H151" s="17"/>
      <c r="I151" s="16"/>
      <c r="J151" s="16"/>
      <c r="K151" s="16"/>
    </row>
    <row r="152" spans="1:13" ht="15.75" customHeight="1">
      <c r="A152" s="20"/>
      <c r="B152" s="16"/>
      <c r="C152" s="16"/>
      <c r="D152" s="16"/>
      <c r="E152" s="16"/>
      <c r="F152" s="16"/>
      <c r="G152" s="17"/>
      <c r="H152" s="17"/>
      <c r="I152" s="16"/>
      <c r="J152" s="16"/>
      <c r="K152" s="16"/>
    </row>
    <row r="153" spans="1:13" ht="15.75" customHeight="1">
      <c r="A153" s="20" t="s">
        <v>141</v>
      </c>
      <c r="B153" s="16"/>
      <c r="C153" s="39"/>
      <c r="D153" s="16"/>
      <c r="E153" s="16"/>
      <c r="F153" s="16"/>
      <c r="G153" s="17"/>
      <c r="H153" s="17"/>
      <c r="I153" s="16"/>
      <c r="J153" s="16"/>
      <c r="K153" s="16"/>
    </row>
    <row r="154" spans="1:13" ht="15.75" customHeight="1">
      <c r="A154" s="20"/>
      <c r="B154" s="16"/>
      <c r="C154" s="16"/>
      <c r="D154" s="16"/>
      <c r="E154" s="16"/>
      <c r="F154" s="16"/>
      <c r="G154" s="17"/>
      <c r="H154" s="17"/>
      <c r="I154" s="16"/>
      <c r="J154" s="16"/>
      <c r="K154" s="16"/>
    </row>
    <row r="155" spans="1:13" ht="15.75" customHeight="1">
      <c r="A155" s="86" t="s">
        <v>417</v>
      </c>
      <c r="B155" s="16"/>
      <c r="C155" s="16"/>
      <c r="D155" s="16"/>
      <c r="E155" s="16"/>
      <c r="F155" s="16"/>
      <c r="G155" s="17"/>
      <c r="H155" s="17"/>
      <c r="I155" s="16"/>
      <c r="J155" s="16"/>
      <c r="K155" s="16"/>
    </row>
    <row r="156" spans="1:13" ht="15.75" customHeight="1">
      <c r="A156" s="86"/>
      <c r="B156" s="16"/>
      <c r="C156" s="16"/>
      <c r="D156" s="16"/>
      <c r="E156" s="16"/>
      <c r="F156" s="16"/>
      <c r="G156" s="17"/>
      <c r="H156" s="17"/>
      <c r="I156" s="16"/>
      <c r="J156" s="16"/>
      <c r="K156" s="16"/>
    </row>
    <row r="157" spans="1:13" ht="15.75" customHeight="1">
      <c r="A157" s="20" t="s">
        <v>142</v>
      </c>
      <c r="B157" s="16"/>
      <c r="C157" s="16"/>
      <c r="D157" s="16"/>
      <c r="E157" s="16"/>
      <c r="F157" s="16"/>
      <c r="G157" s="17"/>
      <c r="H157" s="17"/>
      <c r="I157" s="16"/>
      <c r="J157" s="16"/>
      <c r="K157" s="16"/>
    </row>
    <row r="158" spans="1:13" customFormat="1" ht="15.75" customHeight="1">
      <c r="A158" s="249"/>
      <c r="B158" s="159"/>
      <c r="C158" s="159"/>
      <c r="D158" s="159"/>
      <c r="E158" s="159"/>
      <c r="F158" s="159"/>
      <c r="G158" s="158"/>
      <c r="H158" s="158"/>
      <c r="I158" s="159"/>
      <c r="J158" s="159"/>
      <c r="K158" s="159"/>
    </row>
    <row r="159" spans="1:13" customFormat="1" ht="15.75" customHeight="1">
      <c r="A159" s="380" t="s">
        <v>127</v>
      </c>
      <c r="B159" s="380" t="s">
        <v>461</v>
      </c>
      <c r="C159" s="380" t="s">
        <v>462</v>
      </c>
      <c r="D159" s="380"/>
      <c r="E159" s="380"/>
      <c r="F159" s="380"/>
      <c r="G159" s="380"/>
      <c r="H159" s="158"/>
      <c r="I159" s="159"/>
      <c r="J159" s="159"/>
      <c r="K159" s="159"/>
    </row>
    <row r="160" spans="1:13" customFormat="1" ht="15.75" customHeight="1">
      <c r="A160" s="380"/>
      <c r="B160" s="380"/>
      <c r="C160" s="380" t="s">
        <v>463</v>
      </c>
      <c r="D160" s="380" t="s">
        <v>464</v>
      </c>
      <c r="E160" s="380"/>
      <c r="F160" s="380"/>
      <c r="G160" s="380" t="s">
        <v>465</v>
      </c>
      <c r="H160" s="158"/>
      <c r="I160" s="159"/>
      <c r="J160" s="159"/>
      <c r="K160" s="159"/>
    </row>
    <row r="161" spans="1:11" customFormat="1" ht="15.75" customHeight="1">
      <c r="A161" s="154" t="s">
        <v>468</v>
      </c>
      <c r="B161" s="381"/>
      <c r="C161" s="156">
        <v>1250000000</v>
      </c>
      <c r="D161" s="156">
        <v>0</v>
      </c>
      <c r="E161" s="156"/>
      <c r="F161" s="156"/>
      <c r="G161" s="156">
        <v>1250000000</v>
      </c>
      <c r="H161" s="158"/>
      <c r="I161" s="372"/>
      <c r="J161" s="159"/>
      <c r="K161" s="159"/>
    </row>
    <row r="162" spans="1:11" customFormat="1" ht="15.75" customHeight="1">
      <c r="A162" s="382" t="s">
        <v>466</v>
      </c>
      <c r="B162" s="383"/>
      <c r="C162" s="384"/>
      <c r="D162" s="383"/>
      <c r="E162" s="383"/>
      <c r="F162" s="383"/>
      <c r="G162" s="385"/>
      <c r="H162" s="158"/>
      <c r="I162" s="159"/>
      <c r="J162" s="159"/>
      <c r="K162" s="159"/>
    </row>
    <row r="163" spans="1:11" customFormat="1" ht="15.75" customHeight="1">
      <c r="A163" s="382" t="s">
        <v>467</v>
      </c>
      <c r="B163" s="383"/>
      <c r="C163" s="384"/>
      <c r="D163" s="383"/>
      <c r="E163" s="383"/>
      <c r="F163" s="383"/>
      <c r="G163" s="385" t="s">
        <v>51</v>
      </c>
      <c r="H163" s="158"/>
      <c r="I163" s="159"/>
      <c r="J163" s="159"/>
      <c r="K163" s="159"/>
    </row>
    <row r="164" spans="1:11" customFormat="1" ht="15.75" customHeight="1">
      <c r="A164" s="386"/>
      <c r="B164" s="159"/>
      <c r="C164" s="159"/>
      <c r="D164" s="159"/>
      <c r="E164" s="159"/>
      <c r="F164" s="159"/>
      <c r="G164" s="158"/>
      <c r="H164" s="158"/>
      <c r="I164" s="159"/>
      <c r="J164" s="159"/>
      <c r="K164" s="159"/>
    </row>
    <row r="165" spans="1:11" customFormat="1" ht="15.75" customHeight="1">
      <c r="A165" s="386"/>
      <c r="B165" s="159"/>
      <c r="C165" s="159"/>
      <c r="D165" s="159"/>
      <c r="E165" s="159"/>
      <c r="F165" s="159"/>
      <c r="G165" s="158"/>
      <c r="H165" s="158"/>
      <c r="I165" s="159"/>
      <c r="J165" s="159"/>
      <c r="K165" s="159"/>
    </row>
    <row r="166" spans="1:11" ht="15.75" customHeight="1">
      <c r="A166" s="20" t="s">
        <v>421</v>
      </c>
      <c r="B166" s="16"/>
      <c r="C166" s="16"/>
      <c r="D166" s="16"/>
      <c r="E166" s="16"/>
      <c r="F166" s="16"/>
      <c r="G166" s="17"/>
      <c r="H166" s="17"/>
      <c r="I166" s="16"/>
      <c r="J166" s="16"/>
      <c r="K166" s="16"/>
    </row>
    <row r="167" spans="1:11" ht="15.75" customHeight="1">
      <c r="A167" s="20"/>
      <c r="B167" s="16"/>
      <c r="C167" s="16"/>
      <c r="D167" s="152"/>
      <c r="E167" s="152"/>
      <c r="F167" s="16"/>
      <c r="G167" s="17"/>
      <c r="H167" s="17"/>
      <c r="I167" s="16"/>
      <c r="J167" s="16"/>
      <c r="K167" s="16"/>
    </row>
    <row r="168" spans="1:11" customFormat="1" ht="15.75" customHeight="1">
      <c r="A168" s="588" t="s">
        <v>971</v>
      </c>
      <c r="B168" s="304" t="s">
        <v>135</v>
      </c>
      <c r="C168" s="304" t="s">
        <v>136</v>
      </c>
      <c r="D168" s="159"/>
      <c r="E168" s="159"/>
      <c r="F168" s="159"/>
      <c r="G168" s="158"/>
      <c r="H168" s="158"/>
      <c r="I168" s="159"/>
      <c r="J168" s="159"/>
      <c r="K168" s="159"/>
    </row>
    <row r="169" spans="1:11" customFormat="1" ht="15.75" customHeight="1">
      <c r="A169" s="589"/>
      <c r="B169" s="305">
        <v>45657</v>
      </c>
      <c r="C169" s="306">
        <v>45291</v>
      </c>
      <c r="D169" s="159"/>
      <c r="E169" s="159"/>
      <c r="F169" s="159"/>
      <c r="G169" s="158"/>
      <c r="H169" s="158"/>
      <c r="I169" s="159"/>
      <c r="J169" s="159"/>
      <c r="K169" s="159"/>
    </row>
    <row r="170" spans="1:11" s="310" customFormat="1" ht="15.75" customHeight="1">
      <c r="A170" s="301">
        <v>0</v>
      </c>
      <c r="B170" s="302">
        <v>0</v>
      </c>
      <c r="C170" s="303">
        <v>0</v>
      </c>
      <c r="D170" s="307"/>
      <c r="E170" s="307"/>
      <c r="F170" s="308"/>
      <c r="G170" s="309"/>
      <c r="H170" s="309"/>
      <c r="I170" s="308"/>
      <c r="J170" s="308"/>
      <c r="K170" s="308"/>
    </row>
    <row r="171" spans="1:11" ht="15.75" customHeight="1">
      <c r="A171" s="97"/>
      <c r="B171" s="44"/>
      <c r="C171" s="44"/>
      <c r="D171" s="24"/>
      <c r="E171" s="24"/>
      <c r="F171" s="24"/>
      <c r="G171" s="72"/>
      <c r="H171" s="72"/>
      <c r="I171" s="24"/>
      <c r="J171" s="24"/>
      <c r="K171" s="24"/>
    </row>
    <row r="172" spans="1:11" ht="15.75" customHeight="1">
      <c r="A172" s="20" t="s">
        <v>143</v>
      </c>
      <c r="B172" s="16"/>
      <c r="C172" s="16"/>
      <c r="D172" s="16"/>
      <c r="E172" s="16"/>
      <c r="F172" s="16"/>
      <c r="G172" s="17"/>
      <c r="H172" s="17"/>
      <c r="I172" s="16"/>
      <c r="J172" s="16"/>
      <c r="K172" s="16"/>
    </row>
    <row r="173" spans="1:11" ht="15.75" customHeight="1">
      <c r="A173" s="20"/>
      <c r="B173" s="16"/>
      <c r="C173" s="16"/>
      <c r="D173" s="16"/>
      <c r="E173" s="16"/>
      <c r="F173" s="16"/>
      <c r="G173" s="17"/>
      <c r="H173" s="17"/>
      <c r="I173" s="16"/>
      <c r="J173" s="16"/>
      <c r="K173" s="16"/>
    </row>
    <row r="174" spans="1:11" ht="15.75" customHeight="1">
      <c r="A174" s="86" t="s">
        <v>417</v>
      </c>
      <c r="B174" s="16"/>
      <c r="C174" s="16"/>
      <c r="D174" s="16"/>
      <c r="E174" s="16"/>
      <c r="F174" s="16"/>
      <c r="G174" s="17"/>
      <c r="H174" s="17"/>
      <c r="I174" s="16"/>
      <c r="J174" s="16"/>
      <c r="K174" s="16"/>
    </row>
    <row r="175" spans="1:11" ht="15.75" customHeight="1">
      <c r="A175" s="86"/>
      <c r="B175" s="16"/>
      <c r="C175" s="16"/>
      <c r="D175" s="16"/>
      <c r="E175" s="16"/>
      <c r="F175" s="16"/>
      <c r="G175" s="17"/>
      <c r="H175" s="17"/>
      <c r="I175" s="16"/>
      <c r="J175" s="16"/>
      <c r="K175" s="16"/>
    </row>
    <row r="176" spans="1:11" ht="15.75" customHeight="1">
      <c r="A176" s="20" t="s">
        <v>401</v>
      </c>
      <c r="B176" s="16"/>
      <c r="C176" s="16"/>
      <c r="D176" s="16"/>
      <c r="E176" s="16"/>
      <c r="F176" s="16"/>
      <c r="G176" s="17"/>
      <c r="H176" s="17"/>
      <c r="I176" s="16"/>
      <c r="J176" s="16"/>
      <c r="K176" s="16"/>
    </row>
    <row r="177" spans="1:11" ht="15.75" customHeight="1">
      <c r="A177" s="20"/>
      <c r="B177" s="16"/>
      <c r="C177" s="16"/>
      <c r="D177" s="16"/>
      <c r="E177" s="16"/>
      <c r="F177" s="16"/>
      <c r="G177" s="17"/>
      <c r="H177" s="17"/>
      <c r="I177" s="16"/>
      <c r="J177" s="16"/>
      <c r="K177" s="16"/>
    </row>
    <row r="178" spans="1:11" ht="15.75" customHeight="1">
      <c r="A178" s="580" t="s">
        <v>127</v>
      </c>
      <c r="B178" s="113" t="s">
        <v>135</v>
      </c>
      <c r="C178" s="113" t="s">
        <v>136</v>
      </c>
      <c r="D178" s="73"/>
      <c r="E178" s="73"/>
      <c r="F178" s="73"/>
      <c r="G178" s="17"/>
      <c r="H178" s="17"/>
      <c r="I178" s="16"/>
      <c r="J178" s="16"/>
      <c r="K178" s="16"/>
    </row>
    <row r="179" spans="1:11" ht="15.75" customHeight="1">
      <c r="A179" s="580"/>
      <c r="B179" s="145">
        <v>45657</v>
      </c>
      <c r="C179" s="46">
        <v>45291</v>
      </c>
      <c r="D179" s="152"/>
      <c r="E179" s="152"/>
      <c r="F179" s="73"/>
      <c r="G179" s="17"/>
      <c r="H179" s="17"/>
      <c r="I179" s="16"/>
      <c r="J179" s="16"/>
      <c r="K179" s="16"/>
    </row>
    <row r="180" spans="1:11" ht="15.75" customHeight="1">
      <c r="A180" s="94" t="s">
        <v>22</v>
      </c>
      <c r="B180" s="62">
        <v>113619000</v>
      </c>
      <c r="C180" s="62">
        <v>0</v>
      </c>
      <c r="D180" s="73"/>
      <c r="E180" s="73"/>
      <c r="F180" s="73"/>
      <c r="G180" s="17"/>
      <c r="H180" s="17"/>
      <c r="I180" s="16"/>
      <c r="J180" s="16"/>
      <c r="K180" s="16"/>
    </row>
    <row r="181" spans="1:11" ht="15.75" customHeight="1">
      <c r="A181" s="94" t="s">
        <v>371</v>
      </c>
      <c r="B181" s="62">
        <v>0</v>
      </c>
      <c r="C181" s="142">
        <v>0</v>
      </c>
      <c r="D181" s="73"/>
      <c r="E181" s="73"/>
      <c r="F181" s="73"/>
      <c r="G181" s="17"/>
      <c r="H181" s="17"/>
      <c r="I181" s="16"/>
      <c r="J181" s="16"/>
      <c r="K181" s="16"/>
    </row>
    <row r="182" spans="1:11" ht="15.75" customHeight="1">
      <c r="A182" s="94" t="s">
        <v>377</v>
      </c>
      <c r="B182" s="62">
        <v>34911919</v>
      </c>
      <c r="C182" s="142">
        <v>0</v>
      </c>
      <c r="D182" s="73"/>
      <c r="E182" s="73"/>
      <c r="F182" s="73"/>
      <c r="G182" s="17"/>
      <c r="H182" s="17"/>
      <c r="I182" s="16"/>
      <c r="J182" s="16"/>
      <c r="K182" s="16"/>
    </row>
    <row r="183" spans="1:11" ht="15.75" customHeight="1">
      <c r="A183" s="94" t="s">
        <v>402</v>
      </c>
      <c r="B183" s="62">
        <v>44442</v>
      </c>
      <c r="C183" s="142">
        <v>0</v>
      </c>
      <c r="D183" s="73"/>
      <c r="E183" s="73"/>
      <c r="F183" s="73"/>
      <c r="G183" s="17"/>
      <c r="H183" s="17"/>
      <c r="I183" s="16"/>
      <c r="J183" s="16"/>
      <c r="K183" s="16"/>
    </row>
    <row r="184" spans="1:11" ht="15.75" customHeight="1">
      <c r="A184" s="94" t="s">
        <v>469</v>
      </c>
      <c r="B184" s="62">
        <v>0</v>
      </c>
      <c r="C184" s="142">
        <v>0</v>
      </c>
      <c r="D184" s="73"/>
      <c r="E184" s="73"/>
      <c r="F184" s="73"/>
      <c r="G184" s="17"/>
      <c r="H184" s="17"/>
      <c r="I184" s="16"/>
      <c r="J184" s="16"/>
      <c r="K184" s="16"/>
    </row>
    <row r="185" spans="1:11" ht="15.75" customHeight="1">
      <c r="A185" s="94" t="s">
        <v>1037</v>
      </c>
      <c r="B185" s="62">
        <v>36716101</v>
      </c>
      <c r="C185" s="142">
        <v>0</v>
      </c>
      <c r="D185" s="73"/>
      <c r="E185" s="73"/>
      <c r="F185" s="73"/>
      <c r="G185" s="17"/>
      <c r="H185" s="17"/>
      <c r="I185" s="16"/>
      <c r="J185" s="16"/>
      <c r="K185" s="16"/>
    </row>
    <row r="186" spans="1:11" ht="15.75" customHeight="1">
      <c r="A186" s="96" t="s">
        <v>287</v>
      </c>
      <c r="B186" s="64">
        <v>185291462</v>
      </c>
      <c r="C186" s="64">
        <v>0</v>
      </c>
      <c r="D186" s="153"/>
      <c r="E186" s="153"/>
      <c r="F186" s="73"/>
      <c r="G186" s="17"/>
      <c r="H186" s="17"/>
      <c r="I186" s="16"/>
      <c r="J186" s="16"/>
      <c r="K186" s="16"/>
    </row>
    <row r="187" spans="1:11" ht="15.75" customHeight="1">
      <c r="A187" s="20"/>
      <c r="B187" s="39"/>
      <c r="C187" s="39"/>
      <c r="D187" s="16"/>
      <c r="E187" s="16"/>
      <c r="F187" s="16"/>
      <c r="G187" s="17"/>
      <c r="H187" s="17"/>
      <c r="I187" s="16"/>
      <c r="J187" s="16"/>
      <c r="K187" s="16"/>
    </row>
    <row r="188" spans="1:11" ht="15.75" customHeight="1">
      <c r="A188" s="20" t="s">
        <v>146</v>
      </c>
      <c r="B188" s="16"/>
      <c r="C188" s="16"/>
      <c r="D188" s="16"/>
      <c r="E188" s="16"/>
      <c r="F188" s="16"/>
      <c r="G188" s="17"/>
      <c r="H188" s="17"/>
      <c r="I188" s="16"/>
      <c r="J188" s="16"/>
      <c r="K188" s="16"/>
    </row>
    <row r="189" spans="1:11" ht="15.75" customHeight="1">
      <c r="A189" s="20"/>
      <c r="B189" s="16"/>
      <c r="C189" s="16"/>
      <c r="D189" s="16"/>
      <c r="E189" s="16"/>
      <c r="F189" s="16"/>
      <c r="G189" s="17"/>
      <c r="H189" s="17"/>
      <c r="I189" s="16"/>
      <c r="J189" s="16"/>
      <c r="K189" s="16"/>
    </row>
    <row r="190" spans="1:11" ht="15.75" customHeight="1">
      <c r="A190" s="579" t="s">
        <v>127</v>
      </c>
      <c r="B190" s="65" t="s">
        <v>135</v>
      </c>
      <c r="C190" s="65" t="s">
        <v>136</v>
      </c>
      <c r="D190" s="16"/>
      <c r="E190" s="16"/>
      <c r="F190" s="16"/>
      <c r="G190" s="17"/>
      <c r="H190" s="17"/>
      <c r="I190" s="16"/>
      <c r="J190" s="16"/>
      <c r="K190" s="16"/>
    </row>
    <row r="191" spans="1:11" ht="15.75" customHeight="1">
      <c r="A191" s="579"/>
      <c r="B191" s="141">
        <v>45657</v>
      </c>
      <c r="C191" s="141">
        <v>45291</v>
      </c>
      <c r="D191" s="152"/>
      <c r="E191" s="152"/>
      <c r="F191" s="16"/>
      <c r="G191" s="17"/>
      <c r="H191" s="17"/>
      <c r="I191" s="16"/>
      <c r="J191" s="16"/>
      <c r="K191" s="16"/>
    </row>
    <row r="192" spans="1:11" ht="15.75" customHeight="1">
      <c r="A192" s="94" t="s">
        <v>403</v>
      </c>
      <c r="B192" s="62">
        <v>310213639</v>
      </c>
      <c r="C192" s="62">
        <v>0</v>
      </c>
      <c r="D192" s="16"/>
      <c r="E192" s="16"/>
      <c r="F192" s="16"/>
      <c r="G192" s="17"/>
      <c r="H192" s="17"/>
      <c r="I192" s="16"/>
      <c r="J192" s="16"/>
      <c r="K192" s="16"/>
    </row>
    <row r="193" spans="1:11" ht="15.75" customHeight="1">
      <c r="A193" s="94" t="s">
        <v>34</v>
      </c>
      <c r="B193" s="62">
        <v>624195850</v>
      </c>
      <c r="C193" s="62">
        <v>0</v>
      </c>
      <c r="D193" s="39"/>
      <c r="E193" s="16"/>
      <c r="F193" s="16"/>
      <c r="G193" s="17"/>
      <c r="H193" s="17"/>
      <c r="I193" s="16"/>
      <c r="J193" s="16"/>
      <c r="K193" s="16"/>
    </row>
    <row r="194" spans="1:11" ht="15.75" customHeight="1">
      <c r="A194" s="96" t="s">
        <v>287</v>
      </c>
      <c r="B194" s="64">
        <v>934409489</v>
      </c>
      <c r="C194" s="64">
        <v>0</v>
      </c>
      <c r="D194" s="39"/>
      <c r="E194" s="39"/>
      <c r="F194" s="16"/>
      <c r="G194" s="17"/>
      <c r="H194" s="17"/>
      <c r="I194" s="16"/>
      <c r="J194" s="16"/>
      <c r="K194" s="16"/>
    </row>
    <row r="195" spans="1:11" ht="15.75" customHeight="1">
      <c r="A195" s="20"/>
      <c r="B195" s="39"/>
      <c r="C195" s="39"/>
      <c r="D195" s="39"/>
      <c r="E195" s="16"/>
      <c r="F195" s="16"/>
      <c r="G195" s="17"/>
      <c r="H195" s="17"/>
      <c r="I195" s="16"/>
      <c r="J195" s="16"/>
      <c r="K195" s="16"/>
    </row>
    <row r="196" spans="1:11" ht="15.75" customHeight="1">
      <c r="A196" s="20" t="s">
        <v>147</v>
      </c>
      <c r="B196" s="16"/>
      <c r="C196" s="16"/>
      <c r="D196" s="16"/>
      <c r="E196" s="16"/>
      <c r="F196" s="16"/>
      <c r="G196" s="17"/>
      <c r="H196" s="17"/>
      <c r="I196" s="16"/>
      <c r="J196" s="16"/>
      <c r="K196" s="16"/>
    </row>
    <row r="197" spans="1:11" ht="15.75" customHeight="1">
      <c r="A197" s="20"/>
      <c r="B197" s="16"/>
      <c r="C197" s="16"/>
      <c r="D197" s="16"/>
      <c r="E197" s="16"/>
      <c r="F197" s="16"/>
      <c r="G197" s="17"/>
      <c r="H197" s="17"/>
      <c r="I197" s="16"/>
      <c r="J197" s="16"/>
      <c r="K197" s="16"/>
    </row>
    <row r="198" spans="1:11" ht="15.75" customHeight="1">
      <c r="A198" s="579" t="s">
        <v>127</v>
      </c>
      <c r="B198" s="580" t="s">
        <v>144</v>
      </c>
      <c r="C198" s="580" t="s">
        <v>145</v>
      </c>
      <c r="D198" s="16"/>
      <c r="E198" s="16"/>
      <c r="F198" s="16"/>
      <c r="G198" s="17"/>
      <c r="H198" s="17"/>
      <c r="I198" s="16"/>
      <c r="J198" s="16"/>
      <c r="K198" s="16"/>
    </row>
    <row r="199" spans="1:11" ht="15.75" customHeight="1">
      <c r="A199" s="579"/>
      <c r="B199" s="580"/>
      <c r="C199" s="580"/>
      <c r="D199" s="16"/>
      <c r="E199" s="16"/>
      <c r="F199" s="16"/>
      <c r="G199" s="17"/>
      <c r="H199" s="17"/>
      <c r="I199" s="16"/>
      <c r="J199" s="16"/>
      <c r="K199" s="16"/>
    </row>
    <row r="200" spans="1:11" ht="15.75" customHeight="1">
      <c r="A200" s="94" t="s">
        <v>246</v>
      </c>
      <c r="B200" s="62"/>
      <c r="C200" s="63"/>
      <c r="D200" s="16"/>
      <c r="E200" s="16"/>
      <c r="F200" s="16"/>
      <c r="G200" s="17"/>
      <c r="H200" s="17"/>
      <c r="I200" s="16"/>
      <c r="J200" s="16"/>
      <c r="K200" s="16"/>
    </row>
    <row r="201" spans="1:11" ht="15.75" customHeight="1">
      <c r="A201" s="94"/>
      <c r="B201" s="62"/>
      <c r="C201" s="63"/>
      <c r="D201" s="16"/>
      <c r="E201" s="16"/>
      <c r="F201" s="16"/>
      <c r="G201" s="17"/>
      <c r="H201" s="17"/>
      <c r="I201" s="16"/>
      <c r="J201" s="16"/>
      <c r="K201" s="16"/>
    </row>
    <row r="202" spans="1:11" ht="15.75" customHeight="1">
      <c r="A202" s="96" t="s">
        <v>287</v>
      </c>
      <c r="B202" s="64"/>
      <c r="C202" s="65"/>
      <c r="D202" s="16"/>
      <c r="E202" s="16"/>
      <c r="F202" s="16"/>
      <c r="G202" s="17"/>
      <c r="H202" s="17"/>
      <c r="I202" s="16"/>
      <c r="J202" s="16"/>
      <c r="K202" s="16"/>
    </row>
    <row r="203" spans="1:11" ht="15.75" customHeight="1">
      <c r="A203" s="97"/>
      <c r="B203" s="77"/>
      <c r="C203" s="110"/>
      <c r="D203" s="16"/>
      <c r="E203" s="16"/>
      <c r="F203" s="16"/>
      <c r="G203" s="17"/>
      <c r="H203" s="17"/>
      <c r="I203" s="16"/>
      <c r="J203" s="16"/>
      <c r="K203" s="16"/>
    </row>
    <row r="204" spans="1:11" ht="15.75" customHeight="1">
      <c r="A204" s="20" t="s">
        <v>148</v>
      </c>
      <c r="C204" s="16"/>
      <c r="D204" s="16"/>
      <c r="E204" s="16"/>
      <c r="F204" s="16"/>
      <c r="G204" s="17"/>
      <c r="H204" s="17"/>
      <c r="I204" s="16"/>
      <c r="J204" s="16"/>
      <c r="K204" s="16"/>
    </row>
    <row r="205" spans="1:11" ht="15.75" customHeight="1">
      <c r="A205" s="20"/>
      <c r="B205" s="16"/>
      <c r="C205" s="113" t="s">
        <v>135</v>
      </c>
      <c r="D205" s="113" t="s">
        <v>136</v>
      </c>
      <c r="E205" s="16"/>
      <c r="F205" s="16"/>
      <c r="G205" s="17"/>
      <c r="H205" s="17"/>
      <c r="I205" s="16"/>
      <c r="J205" s="16"/>
      <c r="K205" s="16"/>
    </row>
    <row r="206" spans="1:11" ht="25.5" customHeight="1">
      <c r="A206" s="25" t="s">
        <v>360</v>
      </c>
      <c r="B206" s="146" t="s">
        <v>361</v>
      </c>
      <c r="C206" s="46">
        <v>45657</v>
      </c>
      <c r="D206" s="46">
        <v>45291</v>
      </c>
      <c r="E206" s="16"/>
      <c r="F206" s="16"/>
      <c r="G206" s="17"/>
      <c r="H206" s="17"/>
      <c r="I206" s="16"/>
      <c r="J206" s="16"/>
      <c r="K206" s="16"/>
    </row>
    <row r="207" spans="1:11" customFormat="1" ht="15.75" customHeight="1">
      <c r="A207" s="216" t="s">
        <v>246</v>
      </c>
      <c r="B207" s="155"/>
      <c r="C207" s="155"/>
      <c r="D207" s="217"/>
      <c r="E207" s="159"/>
      <c r="F207" s="159"/>
      <c r="G207" s="158"/>
      <c r="H207" s="158"/>
      <c r="I207" s="159"/>
      <c r="J207" s="159"/>
      <c r="K207" s="159"/>
    </row>
    <row r="208" spans="1:11" ht="15.75" customHeight="1">
      <c r="A208" s="87" t="s">
        <v>220</v>
      </c>
      <c r="B208" s="36"/>
      <c r="C208" s="144"/>
      <c r="D208" s="144"/>
      <c r="E208" s="16"/>
      <c r="F208" s="16"/>
      <c r="G208" s="17"/>
      <c r="H208" s="17"/>
      <c r="I208" s="16"/>
      <c r="J208" s="16"/>
      <c r="K208" s="16"/>
    </row>
    <row r="209" spans="1:11" ht="15.75" customHeight="1">
      <c r="A209" s="20"/>
      <c r="B209" s="16"/>
      <c r="C209" s="16"/>
      <c r="D209" s="16"/>
      <c r="E209" s="16"/>
      <c r="F209" s="16"/>
      <c r="G209" s="17"/>
      <c r="H209" s="17"/>
      <c r="I209" s="16"/>
      <c r="J209" s="16"/>
      <c r="K209" s="16"/>
    </row>
    <row r="210" spans="1:11" ht="15.75" customHeight="1">
      <c r="A210" s="20"/>
      <c r="B210" s="16"/>
      <c r="C210" s="16"/>
      <c r="D210" s="16"/>
      <c r="E210" s="16"/>
      <c r="F210" s="16"/>
      <c r="G210" s="17"/>
      <c r="H210" s="17"/>
      <c r="I210" s="16"/>
      <c r="J210" s="16"/>
      <c r="K210" s="16"/>
    </row>
    <row r="211" spans="1:11" ht="15.75" customHeight="1">
      <c r="A211" s="20"/>
      <c r="B211" s="16"/>
      <c r="C211" s="16"/>
      <c r="D211" s="16"/>
      <c r="E211" s="16"/>
      <c r="F211" s="16"/>
      <c r="G211" s="17"/>
      <c r="H211" s="17"/>
      <c r="I211" s="16"/>
      <c r="J211" s="16"/>
      <c r="K211" s="16"/>
    </row>
    <row r="212" spans="1:11" ht="15.75" customHeight="1">
      <c r="A212" s="20" t="s">
        <v>149</v>
      </c>
      <c r="B212" s="16"/>
      <c r="C212" s="16"/>
      <c r="D212" s="16"/>
      <c r="E212" s="16"/>
      <c r="F212" s="16"/>
      <c r="G212" s="17"/>
      <c r="H212" s="17"/>
      <c r="I212" s="16"/>
      <c r="J212" s="16"/>
      <c r="K212" s="16"/>
    </row>
    <row r="213" spans="1:11" ht="15.75" customHeight="1">
      <c r="A213" s="20"/>
      <c r="B213" s="16"/>
      <c r="C213" s="16"/>
      <c r="D213" s="16"/>
      <c r="E213" s="16"/>
      <c r="F213" s="16"/>
      <c r="G213" s="17"/>
      <c r="H213" s="17"/>
      <c r="I213" s="16"/>
      <c r="J213" s="16"/>
      <c r="K213" s="16"/>
    </row>
    <row r="214" spans="1:11" ht="15.75" customHeight="1">
      <c r="A214" s="86" t="s">
        <v>417</v>
      </c>
      <c r="B214" s="16"/>
      <c r="C214" s="16"/>
      <c r="D214" s="16"/>
      <c r="E214" s="16"/>
      <c r="F214" s="16"/>
      <c r="G214" s="17"/>
      <c r="H214" s="17"/>
      <c r="I214" s="16"/>
      <c r="J214" s="16"/>
      <c r="K214" s="16"/>
    </row>
    <row r="215" spans="1:11" ht="12" customHeight="1">
      <c r="A215" s="20"/>
      <c r="B215" s="16"/>
      <c r="C215" s="16"/>
      <c r="D215" s="16"/>
      <c r="E215" s="16"/>
      <c r="F215" s="16"/>
      <c r="G215" s="17"/>
      <c r="H215" s="17"/>
      <c r="I215" s="16"/>
      <c r="J215" s="16"/>
      <c r="K215" s="16"/>
    </row>
    <row r="216" spans="1:11" ht="15.75" customHeight="1">
      <c r="A216" s="20" t="s">
        <v>150</v>
      </c>
      <c r="B216" s="16"/>
      <c r="C216" s="16"/>
      <c r="D216" s="16"/>
      <c r="E216" s="16"/>
      <c r="F216" s="16"/>
      <c r="G216" s="17"/>
      <c r="H216" s="17"/>
      <c r="I216" s="16"/>
      <c r="J216" s="16"/>
      <c r="K216" s="16"/>
    </row>
    <row r="217" spans="1:11" ht="6.75" customHeight="1">
      <c r="A217" s="20"/>
      <c r="B217" s="16"/>
      <c r="C217" s="16"/>
      <c r="D217" s="16"/>
      <c r="E217" s="16"/>
      <c r="F217" s="16"/>
      <c r="G217" s="17"/>
      <c r="H217" s="17"/>
      <c r="I217" s="16"/>
      <c r="J217" s="16"/>
      <c r="K217" s="16"/>
    </row>
    <row r="218" spans="1:11" ht="15.75" customHeight="1">
      <c r="A218" s="595" t="s">
        <v>7</v>
      </c>
      <c r="B218" s="113" t="s">
        <v>135</v>
      </c>
      <c r="C218" s="113" t="s">
        <v>136</v>
      </c>
      <c r="D218" s="16"/>
      <c r="E218" s="16"/>
      <c r="F218" s="16"/>
      <c r="G218" s="17"/>
      <c r="H218" s="17"/>
      <c r="I218" s="16"/>
      <c r="J218" s="16"/>
      <c r="K218" s="16"/>
    </row>
    <row r="219" spans="1:11" ht="15.75" customHeight="1">
      <c r="A219" s="596"/>
      <c r="B219" s="74">
        <v>45657</v>
      </c>
      <c r="C219" s="74">
        <v>45291</v>
      </c>
      <c r="D219" s="16"/>
      <c r="E219" s="16"/>
      <c r="F219" s="16"/>
      <c r="G219" s="17"/>
      <c r="H219" s="17"/>
      <c r="I219" s="16"/>
      <c r="J219" s="16"/>
      <c r="K219" s="16"/>
    </row>
    <row r="220" spans="1:11" ht="15.75" customHeight="1">
      <c r="A220" s="94" t="s">
        <v>946</v>
      </c>
      <c r="B220" s="62">
        <v>870722772</v>
      </c>
      <c r="C220" s="60">
        <v>0</v>
      </c>
      <c r="D220" s="16"/>
      <c r="E220" s="16"/>
      <c r="F220" s="16"/>
      <c r="G220" s="17"/>
      <c r="H220" s="17"/>
      <c r="I220" s="16"/>
      <c r="J220" s="16"/>
      <c r="K220" s="16"/>
    </row>
    <row r="221" spans="1:11" ht="15.75" customHeight="1">
      <c r="A221" s="94" t="s">
        <v>16</v>
      </c>
      <c r="B221" s="62">
        <v>280609</v>
      </c>
      <c r="C221" s="60">
        <v>0</v>
      </c>
      <c r="D221" s="16"/>
      <c r="E221" s="16"/>
      <c r="F221" s="16"/>
      <c r="G221" s="17"/>
      <c r="H221" s="17"/>
      <c r="I221" s="16"/>
      <c r="J221" s="16"/>
      <c r="K221" s="16"/>
    </row>
    <row r="222" spans="1:11" ht="15.75" customHeight="1">
      <c r="A222" s="96" t="s">
        <v>386</v>
      </c>
      <c r="B222" s="75">
        <v>871003381</v>
      </c>
      <c r="C222" s="75">
        <v>0</v>
      </c>
      <c r="D222" s="39"/>
      <c r="E222" s="16"/>
      <c r="F222" s="16"/>
      <c r="G222" s="17"/>
      <c r="H222" s="17"/>
      <c r="I222" s="16"/>
      <c r="J222" s="16"/>
      <c r="K222" s="16"/>
    </row>
    <row r="223" spans="1:11" ht="15.75" customHeight="1">
      <c r="A223" s="98"/>
      <c r="B223" s="76"/>
      <c r="C223" s="76"/>
      <c r="D223" s="16"/>
      <c r="E223" s="16"/>
      <c r="F223" s="16"/>
      <c r="G223" s="17"/>
      <c r="H223" s="17"/>
      <c r="I223" s="16"/>
      <c r="J223" s="16"/>
      <c r="K223" s="16"/>
    </row>
    <row r="224" spans="1:11" ht="15.75" customHeight="1">
      <c r="A224" s="20" t="s">
        <v>151</v>
      </c>
      <c r="B224" s="16"/>
      <c r="C224" s="16"/>
      <c r="D224" s="16"/>
      <c r="E224" s="16"/>
      <c r="F224" s="16"/>
      <c r="G224" s="17"/>
      <c r="H224" s="17"/>
      <c r="I224" s="16"/>
      <c r="J224" s="16"/>
      <c r="K224" s="16"/>
    </row>
    <row r="225" spans="1:11" ht="15.75" customHeight="1">
      <c r="A225" s="20"/>
      <c r="B225" s="16"/>
      <c r="C225" s="16"/>
      <c r="D225" s="16"/>
      <c r="E225" s="16"/>
      <c r="F225" s="16"/>
      <c r="G225" s="17"/>
      <c r="H225" s="17"/>
      <c r="I225" s="16"/>
      <c r="J225" s="16"/>
      <c r="K225" s="16"/>
    </row>
    <row r="226" spans="1:11" ht="15.75" customHeight="1">
      <c r="A226" s="20"/>
      <c r="B226" s="16"/>
      <c r="C226" s="16"/>
      <c r="D226" s="16"/>
      <c r="E226" s="16"/>
      <c r="F226" s="16"/>
      <c r="G226" s="17"/>
      <c r="H226" s="17"/>
      <c r="I226" s="16"/>
      <c r="J226" s="16"/>
      <c r="K226" s="16"/>
    </row>
    <row r="227" spans="1:11" ht="15.75" customHeight="1">
      <c r="A227" s="86" t="s">
        <v>317</v>
      </c>
      <c r="B227" s="16"/>
      <c r="C227" s="16"/>
      <c r="D227" s="16"/>
      <c r="E227" s="16"/>
      <c r="F227" s="16"/>
      <c r="G227" s="17"/>
      <c r="H227" s="17"/>
      <c r="I227" s="16"/>
      <c r="J227" s="16"/>
      <c r="K227" s="16"/>
    </row>
    <row r="228" spans="1:11" ht="15.75" customHeight="1">
      <c r="A228" s="20"/>
      <c r="B228" s="16"/>
      <c r="C228" s="16"/>
      <c r="D228" s="16"/>
      <c r="E228" s="16"/>
      <c r="F228" s="16"/>
      <c r="G228" s="17"/>
      <c r="H228" s="17"/>
      <c r="I228" s="16"/>
      <c r="J228" s="16"/>
      <c r="K228" s="16"/>
    </row>
    <row r="229" spans="1:11" ht="15.75" customHeight="1">
      <c r="A229" s="20"/>
      <c r="B229" s="16"/>
      <c r="C229" s="16"/>
      <c r="D229" s="16"/>
      <c r="E229" s="16"/>
      <c r="F229" s="16"/>
      <c r="G229" s="17"/>
      <c r="H229" s="17"/>
      <c r="I229" s="16"/>
      <c r="J229" s="16"/>
      <c r="K229" s="16"/>
    </row>
    <row r="230" spans="1:11" ht="15.75" customHeight="1">
      <c r="A230" s="20" t="s">
        <v>152</v>
      </c>
      <c r="B230" s="16"/>
      <c r="C230" s="16"/>
      <c r="D230" s="16"/>
      <c r="E230" s="16"/>
      <c r="F230" s="16"/>
      <c r="G230" s="17"/>
      <c r="H230" s="17"/>
      <c r="I230" s="16"/>
      <c r="J230" s="16"/>
      <c r="K230" s="16"/>
    </row>
    <row r="231" spans="1:11" ht="15.75" customHeight="1">
      <c r="A231" s="20"/>
      <c r="B231" s="16"/>
      <c r="C231" s="16"/>
      <c r="D231" s="16"/>
      <c r="E231" s="16"/>
      <c r="F231" s="16"/>
      <c r="G231" s="17"/>
      <c r="H231" s="17"/>
      <c r="I231" s="16"/>
      <c r="J231" s="16"/>
      <c r="K231" s="16"/>
    </row>
    <row r="232" spans="1:11" ht="15.75" customHeight="1">
      <c r="A232" s="40" t="s">
        <v>273</v>
      </c>
      <c r="B232" s="56" t="s">
        <v>274</v>
      </c>
      <c r="C232" s="56" t="s">
        <v>215</v>
      </c>
      <c r="D232" s="56" t="s">
        <v>275</v>
      </c>
      <c r="E232" s="56" t="s">
        <v>276</v>
      </c>
      <c r="F232" s="56" t="s">
        <v>215</v>
      </c>
      <c r="G232" s="17"/>
      <c r="H232" s="17"/>
      <c r="I232" s="16"/>
      <c r="J232" s="16"/>
      <c r="K232" s="16"/>
    </row>
    <row r="233" spans="1:11" customFormat="1" ht="15.6">
      <c r="A233" s="216" t="s">
        <v>246</v>
      </c>
      <c r="B233" s="155"/>
      <c r="C233" s="155"/>
      <c r="D233" s="156"/>
      <c r="E233" s="156"/>
      <c r="F233" s="157"/>
      <c r="G233" s="158"/>
      <c r="H233" s="158"/>
      <c r="I233" s="159"/>
      <c r="J233" s="159"/>
      <c r="K233" s="159"/>
    </row>
    <row r="234" spans="1:11" customFormat="1" ht="15.6">
      <c r="A234" s="154"/>
      <c r="B234" s="155"/>
      <c r="C234" s="155"/>
      <c r="D234" s="156"/>
      <c r="E234" s="156"/>
      <c r="F234" s="157"/>
      <c r="G234" s="158"/>
      <c r="H234" s="158"/>
      <c r="I234" s="159"/>
      <c r="J234" s="159"/>
      <c r="K234" s="159"/>
    </row>
    <row r="235" spans="1:11" ht="15.6">
      <c r="A235" s="93" t="s">
        <v>277</v>
      </c>
      <c r="B235" s="42"/>
      <c r="C235" s="42"/>
      <c r="D235" s="42"/>
      <c r="E235" s="42"/>
      <c r="F235" s="42"/>
      <c r="G235" s="17"/>
      <c r="H235" s="17"/>
      <c r="I235" s="16"/>
      <c r="J235" s="16"/>
      <c r="K235" s="16"/>
    </row>
    <row r="236" spans="1:11" ht="15.75" customHeight="1">
      <c r="A236" s="90" t="s">
        <v>278</v>
      </c>
      <c r="B236" s="42"/>
      <c r="C236" s="42"/>
      <c r="D236" s="42"/>
      <c r="E236" s="42"/>
      <c r="F236" s="42"/>
      <c r="G236" s="17"/>
      <c r="H236" s="17"/>
      <c r="I236" s="16"/>
      <c r="J236" s="16"/>
      <c r="K236" s="16"/>
    </row>
    <row r="237" spans="1:11" ht="15.75" customHeight="1">
      <c r="A237" s="86"/>
      <c r="B237" s="16"/>
      <c r="C237" s="16"/>
      <c r="D237" s="16"/>
      <c r="E237" s="16"/>
      <c r="F237" s="16"/>
      <c r="G237" s="17"/>
      <c r="H237" s="17"/>
      <c r="I237" s="16"/>
      <c r="J237" s="16"/>
      <c r="K237" s="16"/>
    </row>
    <row r="238" spans="1:11" ht="15.75" customHeight="1">
      <c r="A238" s="20" t="s">
        <v>153</v>
      </c>
      <c r="B238" s="16"/>
      <c r="C238" s="16"/>
      <c r="D238" s="16"/>
      <c r="E238" s="16"/>
      <c r="F238" s="16"/>
      <c r="G238" s="17"/>
      <c r="H238" s="17"/>
      <c r="I238" s="16"/>
      <c r="J238" s="16"/>
      <c r="K238" s="16"/>
    </row>
    <row r="239" spans="1:11" ht="15.75" customHeight="1">
      <c r="A239" s="440" t="s">
        <v>127</v>
      </c>
      <c r="B239" s="441" t="s">
        <v>154</v>
      </c>
      <c r="C239" s="299" t="s">
        <v>155</v>
      </c>
      <c r="D239" s="299" t="s">
        <v>156</v>
      </c>
      <c r="E239" s="299" t="s">
        <v>159</v>
      </c>
      <c r="F239" s="442" t="s">
        <v>157</v>
      </c>
      <c r="G239" s="152"/>
      <c r="H239" s="17"/>
      <c r="I239" s="16"/>
      <c r="J239" s="16"/>
      <c r="K239" s="16"/>
    </row>
    <row r="240" spans="1:11" ht="15.75" customHeight="1">
      <c r="A240" s="216" t="s">
        <v>42</v>
      </c>
      <c r="B240" s="402">
        <v>12265000000</v>
      </c>
      <c r="C240" s="353"/>
      <c r="D240" s="443"/>
      <c r="E240" s="443"/>
      <c r="F240" s="444">
        <v>12265000000</v>
      </c>
      <c r="G240" s="149"/>
      <c r="H240" s="17"/>
      <c r="I240" s="16"/>
      <c r="J240" s="16"/>
      <c r="K240" s="16"/>
    </row>
    <row r="241" spans="1:11" ht="15.75" customHeight="1">
      <c r="A241" s="445" t="s">
        <v>366</v>
      </c>
      <c r="B241" s="446">
        <v>1724549</v>
      </c>
      <c r="C241" s="353">
        <v>0</v>
      </c>
      <c r="D241" s="443"/>
      <c r="E241" s="443"/>
      <c r="F241" s="444">
        <v>1724549</v>
      </c>
      <c r="G241" s="149"/>
      <c r="H241" s="17"/>
      <c r="I241" s="16"/>
      <c r="J241" s="16"/>
      <c r="K241" s="16"/>
    </row>
    <row r="242" spans="1:11" ht="15.75" customHeight="1">
      <c r="A242" s="445" t="s">
        <v>158</v>
      </c>
      <c r="B242" s="443"/>
      <c r="C242" s="353"/>
      <c r="D242" s="443"/>
      <c r="E242" s="443"/>
      <c r="F242" s="444">
        <v>0</v>
      </c>
      <c r="G242" s="149"/>
      <c r="H242" s="17"/>
      <c r="I242" s="16"/>
      <c r="J242" s="16"/>
      <c r="K242" s="16"/>
    </row>
    <row r="243" spans="1:11" ht="15.75" customHeight="1">
      <c r="A243" s="216" t="s">
        <v>159</v>
      </c>
      <c r="B243" s="402"/>
      <c r="C243" s="353"/>
      <c r="D243" s="353"/>
      <c r="E243" s="353"/>
      <c r="F243" s="444">
        <v>0</v>
      </c>
      <c r="G243" s="149"/>
      <c r="H243" s="17"/>
      <c r="I243" s="16"/>
      <c r="J243" s="16"/>
      <c r="K243" s="16"/>
    </row>
    <row r="244" spans="1:11" ht="15.75" customHeight="1">
      <c r="A244" s="445" t="s">
        <v>382</v>
      </c>
      <c r="B244" s="402">
        <v>38648527</v>
      </c>
      <c r="C244" s="351">
        <v>0</v>
      </c>
      <c r="D244" s="353">
        <v>-38648527</v>
      </c>
      <c r="E244" s="443"/>
      <c r="F244" s="444">
        <v>0</v>
      </c>
      <c r="G244" s="149"/>
      <c r="H244" s="17"/>
      <c r="I244" s="16"/>
      <c r="J244" s="16"/>
      <c r="K244" s="16"/>
    </row>
    <row r="245" spans="1:11" ht="15.75" customHeight="1">
      <c r="A245" s="445" t="s">
        <v>161</v>
      </c>
      <c r="B245" s="351"/>
      <c r="C245" s="402">
        <v>975203058</v>
      </c>
      <c r="D245" s="351"/>
      <c r="E245" s="351"/>
      <c r="F245" s="444">
        <v>975203058</v>
      </c>
      <c r="G245" s="149"/>
      <c r="H245" s="17"/>
      <c r="I245" s="16"/>
      <c r="J245" s="16"/>
      <c r="K245" s="16"/>
    </row>
    <row r="246" spans="1:11" ht="15.75" customHeight="1">
      <c r="A246" s="445" t="s">
        <v>160</v>
      </c>
      <c r="B246" s="351"/>
      <c r="C246" s="402">
        <v>-2769112</v>
      </c>
      <c r="D246" s="351"/>
      <c r="E246" s="351"/>
      <c r="F246" s="444">
        <v>-2769112</v>
      </c>
      <c r="G246" s="149"/>
      <c r="H246" s="17"/>
      <c r="I246" s="16"/>
      <c r="J246" s="16"/>
      <c r="K246" s="16"/>
    </row>
    <row r="247" spans="1:11" ht="15.75" customHeight="1">
      <c r="A247" s="216" t="s">
        <v>162</v>
      </c>
      <c r="B247" s="447">
        <v>4630564</v>
      </c>
      <c r="C247" s="447">
        <v>0</v>
      </c>
      <c r="D247" s="443"/>
      <c r="E247" s="448">
        <v>1932426</v>
      </c>
      <c r="F247" s="444">
        <v>6562990</v>
      </c>
      <c r="G247" s="149"/>
      <c r="H247" s="17"/>
      <c r="I247" s="16"/>
      <c r="J247" s="16"/>
      <c r="K247" s="16"/>
    </row>
    <row r="248" spans="1:11" ht="15.75" customHeight="1">
      <c r="A248" s="216" t="s">
        <v>163</v>
      </c>
      <c r="B248" s="443"/>
      <c r="C248" s="443"/>
      <c r="D248" s="443"/>
      <c r="E248" s="443"/>
      <c r="F248" s="444">
        <v>0</v>
      </c>
      <c r="G248" s="149"/>
      <c r="H248" s="17"/>
      <c r="I248" s="16"/>
      <c r="J248" s="16"/>
      <c r="K248" s="16"/>
    </row>
    <row r="249" spans="1:11" ht="15.75" customHeight="1">
      <c r="A249" s="440" t="s">
        <v>164</v>
      </c>
      <c r="B249" s="449">
        <v>12310003640</v>
      </c>
      <c r="C249" s="449">
        <v>972433946</v>
      </c>
      <c r="D249" s="449">
        <v>-38648527</v>
      </c>
      <c r="E249" s="449">
        <v>1932426</v>
      </c>
      <c r="F249" s="450">
        <v>13245721485</v>
      </c>
      <c r="G249" s="215"/>
      <c r="H249" s="280"/>
      <c r="I249" s="16"/>
      <c r="J249" s="16"/>
      <c r="K249" s="16"/>
    </row>
    <row r="250" spans="1:11" ht="15.75" customHeight="1">
      <c r="A250" s="97"/>
      <c r="B250" s="77"/>
      <c r="C250" s="77"/>
      <c r="D250" s="77"/>
      <c r="E250" s="77"/>
      <c r="F250" s="77"/>
      <c r="G250" s="78"/>
      <c r="H250" s="17"/>
      <c r="I250" s="16"/>
      <c r="J250" s="16"/>
      <c r="K250" s="16"/>
    </row>
    <row r="251" spans="1:11" ht="15.75" customHeight="1">
      <c r="A251" s="20"/>
      <c r="B251" s="39"/>
      <c r="C251" s="80"/>
      <c r="D251" s="16"/>
      <c r="E251" s="39"/>
      <c r="F251" s="39"/>
      <c r="G251" s="17"/>
      <c r="H251" s="17"/>
      <c r="I251" s="16"/>
      <c r="J251" s="16"/>
      <c r="K251" s="16"/>
    </row>
    <row r="252" spans="1:11" ht="15.75" customHeight="1">
      <c r="A252" s="20" t="s">
        <v>165</v>
      </c>
      <c r="B252" s="16"/>
      <c r="C252" s="16"/>
      <c r="D252" s="16"/>
      <c r="E252" s="16"/>
      <c r="F252" s="80"/>
      <c r="G252" s="17"/>
      <c r="H252" s="17"/>
      <c r="I252" s="16"/>
      <c r="J252" s="16"/>
      <c r="K252" s="16"/>
    </row>
    <row r="253" spans="1:11" ht="15.75" customHeight="1">
      <c r="A253" s="20"/>
      <c r="B253" s="16"/>
      <c r="C253" s="16"/>
      <c r="D253" s="16"/>
      <c r="E253" s="16"/>
      <c r="F253" s="16"/>
      <c r="G253" s="17"/>
      <c r="H253" s="17"/>
      <c r="I253" s="16"/>
      <c r="J253" s="16"/>
      <c r="K253" s="16"/>
    </row>
    <row r="254" spans="1:11" ht="15.75" customHeight="1">
      <c r="A254" s="86" t="s">
        <v>317</v>
      </c>
      <c r="B254" s="16"/>
      <c r="C254" s="16"/>
      <c r="D254" s="16"/>
      <c r="E254" s="16"/>
      <c r="F254" s="16"/>
      <c r="G254" s="17"/>
      <c r="H254" s="17"/>
      <c r="I254" s="16"/>
      <c r="J254" s="16"/>
      <c r="K254" s="16"/>
    </row>
    <row r="255" spans="1:11" ht="15.75" customHeight="1">
      <c r="A255" s="20"/>
      <c r="B255" s="16"/>
      <c r="C255" s="16"/>
      <c r="D255" s="16"/>
      <c r="E255" s="16"/>
      <c r="F255" s="16"/>
      <c r="G255" s="17"/>
      <c r="H255" s="17"/>
      <c r="I255" s="16"/>
      <c r="J255" s="16"/>
      <c r="K255" s="16"/>
    </row>
    <row r="256" spans="1:11" ht="15.75" customHeight="1">
      <c r="A256" s="20" t="s">
        <v>166</v>
      </c>
      <c r="B256" s="16"/>
      <c r="C256" s="16"/>
      <c r="D256" s="16"/>
      <c r="E256" s="16"/>
      <c r="F256" s="16"/>
      <c r="G256" s="17"/>
      <c r="H256" s="17"/>
      <c r="I256" s="16"/>
      <c r="J256" s="16"/>
      <c r="K256" s="16"/>
    </row>
    <row r="257" spans="1:11" ht="15.75" customHeight="1">
      <c r="A257" s="20" t="s">
        <v>282</v>
      </c>
      <c r="B257" s="16"/>
      <c r="C257" s="16"/>
      <c r="D257" s="16"/>
      <c r="E257" s="16"/>
      <c r="F257" s="16"/>
      <c r="G257" s="17"/>
      <c r="H257" s="17"/>
      <c r="I257" s="16"/>
      <c r="J257" s="16"/>
      <c r="K257" s="16"/>
    </row>
    <row r="258" spans="1:11" ht="15.75" customHeight="1">
      <c r="A258" s="87" t="s">
        <v>215</v>
      </c>
      <c r="B258" s="59" t="s">
        <v>238</v>
      </c>
      <c r="C258" s="59" t="s">
        <v>239</v>
      </c>
      <c r="D258" s="16"/>
      <c r="E258" s="16"/>
      <c r="F258" s="16"/>
      <c r="G258" s="17"/>
      <c r="H258" s="17"/>
      <c r="I258" s="16"/>
      <c r="J258" s="16"/>
      <c r="K258" s="16"/>
    </row>
    <row r="259" spans="1:11" customFormat="1" ht="15" customHeight="1">
      <c r="A259" s="311" t="s">
        <v>335</v>
      </c>
      <c r="B259" s="156">
        <v>28425355</v>
      </c>
      <c r="C259" s="460">
        <v>0</v>
      </c>
      <c r="D259" s="159"/>
      <c r="E259" s="159"/>
      <c r="F259" s="159"/>
      <c r="G259" s="158"/>
      <c r="H259" s="158"/>
      <c r="I259" s="159"/>
      <c r="J259" s="159"/>
      <c r="K259" s="159"/>
    </row>
    <row r="260" spans="1:11" ht="15.75" customHeight="1">
      <c r="A260" s="252" t="s">
        <v>272</v>
      </c>
      <c r="B260" s="156">
        <v>366050363</v>
      </c>
      <c r="C260" s="461">
        <v>0</v>
      </c>
      <c r="D260" s="16"/>
      <c r="E260" s="16"/>
      <c r="F260" s="16"/>
      <c r="G260" s="17"/>
      <c r="H260" s="17"/>
      <c r="I260" s="16"/>
      <c r="J260" s="16"/>
      <c r="K260" s="16"/>
    </row>
    <row r="261" spans="1:11" ht="15.75" customHeight="1">
      <c r="A261" s="252" t="s">
        <v>372</v>
      </c>
      <c r="B261" s="156">
        <v>254199553</v>
      </c>
      <c r="C261" s="460">
        <v>0</v>
      </c>
      <c r="D261" s="16"/>
      <c r="E261" s="16"/>
      <c r="F261" s="16"/>
      <c r="G261" s="17"/>
      <c r="H261" s="17"/>
      <c r="I261" s="16"/>
      <c r="J261" s="16"/>
      <c r="K261" s="16"/>
    </row>
    <row r="262" spans="1:11" ht="15.75" customHeight="1">
      <c r="A262" s="107" t="s">
        <v>404</v>
      </c>
      <c r="B262" s="156">
        <v>181818182</v>
      </c>
      <c r="C262" s="461">
        <v>0</v>
      </c>
      <c r="D262" s="16"/>
      <c r="E262" s="16"/>
      <c r="F262" s="16"/>
      <c r="G262" s="17"/>
      <c r="H262" s="17"/>
      <c r="I262" s="16"/>
      <c r="J262" s="16"/>
      <c r="K262" s="16"/>
    </row>
    <row r="263" spans="1:11" ht="15.75" customHeight="1">
      <c r="A263" s="107" t="s">
        <v>974</v>
      </c>
      <c r="B263" s="313"/>
      <c r="C263" s="461">
        <v>0</v>
      </c>
      <c r="D263" s="16"/>
      <c r="E263" s="16"/>
      <c r="F263" s="16"/>
      <c r="G263" s="17"/>
      <c r="H263" s="17"/>
      <c r="I263" s="16"/>
      <c r="J263" s="16"/>
      <c r="K263" s="16"/>
    </row>
    <row r="264" spans="1:11" ht="15.75" customHeight="1">
      <c r="A264" s="108" t="s">
        <v>490</v>
      </c>
      <c r="B264" s="313">
        <v>0</v>
      </c>
      <c r="C264" s="461">
        <v>0</v>
      </c>
      <c r="D264" s="16"/>
      <c r="E264" s="16"/>
      <c r="F264" s="16"/>
      <c r="G264" s="17"/>
      <c r="H264" s="17"/>
      <c r="I264" s="16"/>
      <c r="J264" s="16"/>
      <c r="K264" s="16"/>
    </row>
    <row r="265" spans="1:11" ht="15.75" customHeight="1">
      <c r="A265" s="87" t="s">
        <v>220</v>
      </c>
      <c r="B265" s="79">
        <v>830493453</v>
      </c>
      <c r="C265" s="462">
        <v>0</v>
      </c>
      <c r="D265" s="149"/>
      <c r="E265" s="16"/>
      <c r="F265" s="16"/>
      <c r="G265" s="17"/>
      <c r="H265" s="17"/>
      <c r="I265" s="16"/>
      <c r="J265" s="16"/>
      <c r="K265" s="16"/>
    </row>
    <row r="266" spans="1:11" ht="15.75" customHeight="1">
      <c r="A266" s="20"/>
      <c r="B266" s="39">
        <v>0</v>
      </c>
      <c r="C266" s="159"/>
      <c r="D266" s="80"/>
      <c r="E266" s="16"/>
      <c r="F266" s="16"/>
      <c r="G266" s="17"/>
      <c r="H266" s="17"/>
      <c r="I266" s="16"/>
      <c r="J266" s="16"/>
      <c r="K266" s="16"/>
    </row>
    <row r="267" spans="1:11" ht="15.75" customHeight="1">
      <c r="A267" s="249" t="s">
        <v>168</v>
      </c>
      <c r="B267" s="16"/>
      <c r="C267" s="159"/>
      <c r="D267" s="16"/>
      <c r="E267" s="16"/>
      <c r="F267" s="16"/>
      <c r="G267" s="17"/>
      <c r="H267" s="17"/>
      <c r="I267" s="16"/>
      <c r="J267" s="16"/>
      <c r="K267" s="16"/>
    </row>
    <row r="268" spans="1:11" ht="15.75" customHeight="1">
      <c r="A268" s="87" t="s">
        <v>215</v>
      </c>
      <c r="B268" s="59" t="s">
        <v>238</v>
      </c>
      <c r="C268" s="400" t="s">
        <v>239</v>
      </c>
      <c r="D268" s="16"/>
      <c r="E268" s="16"/>
      <c r="F268" s="16"/>
      <c r="G268" s="17"/>
      <c r="H268" s="17"/>
      <c r="I268" s="16"/>
      <c r="J268" s="16"/>
      <c r="K268" s="16"/>
    </row>
    <row r="269" spans="1:11" customFormat="1" ht="15.75" customHeight="1">
      <c r="A269" s="312" t="s">
        <v>56</v>
      </c>
      <c r="B269" s="313">
        <v>1589386234.1818182</v>
      </c>
      <c r="C269" s="313">
        <v>0</v>
      </c>
      <c r="D269" s="159"/>
      <c r="E269" s="159"/>
      <c r="F269" s="159"/>
      <c r="G269" s="158"/>
      <c r="H269" s="158"/>
      <c r="I269" s="159"/>
      <c r="J269" s="159"/>
      <c r="K269" s="159"/>
    </row>
    <row r="270" spans="1:11" ht="15.75" customHeight="1">
      <c r="A270" s="108" t="s">
        <v>965</v>
      </c>
      <c r="B270" s="313">
        <v>474859017.63636363</v>
      </c>
      <c r="C270" s="313"/>
      <c r="D270" s="16"/>
      <c r="E270" s="16"/>
      <c r="F270" s="16"/>
      <c r="G270" s="17"/>
      <c r="H270" s="17"/>
      <c r="I270" s="16"/>
      <c r="J270" s="16"/>
      <c r="K270" s="16"/>
    </row>
    <row r="271" spans="1:11" ht="15.75" customHeight="1">
      <c r="A271" s="87" t="s">
        <v>220</v>
      </c>
      <c r="B271" s="79">
        <v>2064245251.818182</v>
      </c>
      <c r="C271" s="399">
        <v>0</v>
      </c>
      <c r="D271" s="80"/>
      <c r="E271" s="80"/>
      <c r="F271" s="80"/>
      <c r="G271" s="17"/>
      <c r="H271" s="17"/>
      <c r="I271" s="16"/>
      <c r="J271" s="16"/>
      <c r="K271" s="16"/>
    </row>
    <row r="272" spans="1:11" ht="15.75" customHeight="1">
      <c r="A272" s="20"/>
      <c r="B272" s="39"/>
      <c r="C272" s="372"/>
      <c r="D272" s="80"/>
      <c r="E272" s="16"/>
      <c r="F272" s="16"/>
      <c r="G272" s="17"/>
      <c r="H272" s="17"/>
      <c r="I272" s="16"/>
      <c r="J272" s="16"/>
      <c r="K272" s="16"/>
    </row>
    <row r="273" spans="1:11" ht="15.75" customHeight="1">
      <c r="A273" s="20"/>
      <c r="B273" s="80"/>
      <c r="C273" s="159"/>
      <c r="D273" s="80"/>
      <c r="E273" s="16"/>
      <c r="F273" s="16"/>
      <c r="G273" s="17"/>
      <c r="H273" s="17"/>
      <c r="I273" s="16"/>
      <c r="J273" s="16"/>
      <c r="K273" s="16"/>
    </row>
    <row r="274" spans="1:11" ht="15.75" customHeight="1">
      <c r="A274" s="20" t="s">
        <v>167</v>
      </c>
      <c r="B274" s="16"/>
      <c r="C274" s="159"/>
      <c r="D274" s="16"/>
      <c r="E274" s="16"/>
      <c r="F274" s="16"/>
      <c r="G274" s="17"/>
      <c r="H274" s="17"/>
      <c r="I274" s="16"/>
      <c r="J274" s="16"/>
      <c r="K274" s="16"/>
    </row>
    <row r="275" spans="1:11" ht="15.75" customHeight="1">
      <c r="A275" s="20"/>
      <c r="B275" s="16"/>
      <c r="C275" s="159"/>
      <c r="D275" s="16"/>
      <c r="E275" s="16"/>
      <c r="F275" s="16"/>
      <c r="G275" s="17"/>
      <c r="H275" s="17"/>
      <c r="I275" s="16"/>
      <c r="J275" s="16"/>
      <c r="K275" s="16"/>
    </row>
    <row r="276" spans="1:11" ht="15.75" customHeight="1">
      <c r="A276" s="87" t="s">
        <v>215</v>
      </c>
      <c r="B276" s="59" t="s">
        <v>238</v>
      </c>
      <c r="C276" s="400" t="s">
        <v>239</v>
      </c>
      <c r="D276" s="16"/>
      <c r="E276" s="16"/>
      <c r="F276" s="16"/>
      <c r="G276" s="17"/>
      <c r="H276" s="17"/>
      <c r="I276" s="16"/>
      <c r="J276" s="16"/>
      <c r="K276" s="16"/>
    </row>
    <row r="277" spans="1:11" ht="15.75" customHeight="1">
      <c r="A277" s="108" t="s">
        <v>491</v>
      </c>
      <c r="B277" s="68">
        <v>52589573</v>
      </c>
      <c r="C277" s="313">
        <v>0</v>
      </c>
      <c r="D277" s="80"/>
      <c r="E277" s="16"/>
      <c r="F277" s="16"/>
      <c r="G277" s="17"/>
      <c r="H277" s="17"/>
      <c r="I277" s="16"/>
      <c r="J277" s="16"/>
      <c r="K277" s="16"/>
    </row>
    <row r="278" spans="1:11" ht="15.75" customHeight="1">
      <c r="A278" s="108" t="s">
        <v>492</v>
      </c>
      <c r="B278" s="68">
        <v>0</v>
      </c>
      <c r="C278" s="313">
        <v>0</v>
      </c>
      <c r="D278" s="80"/>
      <c r="E278" s="16"/>
      <c r="F278" s="16"/>
      <c r="G278" s="17"/>
      <c r="H278" s="17"/>
      <c r="I278" s="16"/>
      <c r="J278" s="16"/>
      <c r="K278" s="16"/>
    </row>
    <row r="279" spans="1:11" customFormat="1" ht="15.75" customHeight="1">
      <c r="A279" s="312" t="s">
        <v>59</v>
      </c>
      <c r="B279" s="313">
        <v>1687620611</v>
      </c>
      <c r="C279" s="313">
        <v>0</v>
      </c>
      <c r="D279" s="314"/>
      <c r="E279" s="159"/>
      <c r="F279" s="159"/>
      <c r="G279" s="158"/>
      <c r="H279" s="158"/>
      <c r="I279" s="159"/>
      <c r="J279" s="159"/>
      <c r="K279" s="159"/>
    </row>
    <row r="280" spans="1:11" ht="15.75" customHeight="1">
      <c r="A280" s="87" t="s">
        <v>220</v>
      </c>
      <c r="B280" s="79">
        <v>1740210184</v>
      </c>
      <c r="C280" s="399">
        <v>0</v>
      </c>
      <c r="D280" s="80"/>
      <c r="E280" s="80"/>
      <c r="F280" s="16"/>
      <c r="G280" s="17"/>
      <c r="H280" s="17"/>
      <c r="I280" s="16"/>
      <c r="J280" s="16"/>
      <c r="K280" s="16"/>
    </row>
    <row r="281" spans="1:11" ht="15.75" customHeight="1">
      <c r="A281" s="86"/>
      <c r="B281" s="39"/>
      <c r="C281" s="159"/>
      <c r="D281" s="16"/>
      <c r="E281" s="16"/>
      <c r="F281" s="16"/>
      <c r="G281" s="17"/>
      <c r="H281" s="17"/>
      <c r="I281" s="16"/>
      <c r="J281" s="16"/>
      <c r="K281" s="16"/>
    </row>
    <row r="282" spans="1:11" ht="15.75" customHeight="1">
      <c r="A282" s="20" t="s">
        <v>338</v>
      </c>
      <c r="B282" s="16"/>
      <c r="C282" s="159"/>
    </row>
    <row r="283" spans="1:11" ht="15.75" customHeight="1">
      <c r="A283" s="87" t="s">
        <v>972</v>
      </c>
      <c r="B283" s="74" t="s">
        <v>238</v>
      </c>
      <c r="C283" s="401" t="s">
        <v>239</v>
      </c>
      <c r="D283" s="16"/>
      <c r="E283" s="16"/>
      <c r="F283" s="16"/>
      <c r="G283" s="17"/>
      <c r="H283" s="17"/>
      <c r="I283" s="16"/>
      <c r="J283" s="16"/>
      <c r="K283" s="16"/>
    </row>
    <row r="284" spans="1:11" ht="15.75" customHeight="1">
      <c r="A284" s="90" t="s">
        <v>478</v>
      </c>
      <c r="B284" s="62">
        <v>0</v>
      </c>
      <c r="C284" s="402">
        <v>0</v>
      </c>
      <c r="D284" s="16"/>
      <c r="E284" s="16"/>
      <c r="F284" s="16"/>
      <c r="G284" s="17"/>
      <c r="H284" s="17"/>
      <c r="I284" s="16"/>
      <c r="J284" s="16"/>
      <c r="K284" s="16"/>
    </row>
    <row r="285" spans="1:11" ht="15.75" customHeight="1">
      <c r="A285" s="90" t="s">
        <v>373</v>
      </c>
      <c r="B285" s="62">
        <v>514385952.63636363</v>
      </c>
      <c r="C285" s="402">
        <v>0</v>
      </c>
      <c r="D285" s="16"/>
      <c r="E285" s="16"/>
      <c r="F285" s="16"/>
      <c r="G285" s="17"/>
      <c r="H285" s="17"/>
      <c r="I285" s="16"/>
      <c r="J285" s="16"/>
      <c r="K285" s="16"/>
    </row>
    <row r="286" spans="1:11" ht="15.75" customHeight="1">
      <c r="A286" s="90" t="s">
        <v>498</v>
      </c>
      <c r="B286" s="62">
        <v>332908039.18181819</v>
      </c>
      <c r="C286" s="402">
        <v>0</v>
      </c>
      <c r="D286" s="39"/>
      <c r="E286" s="16"/>
      <c r="F286" s="16"/>
      <c r="G286" s="17"/>
      <c r="H286" s="17"/>
      <c r="I286" s="16"/>
      <c r="J286" s="16"/>
      <c r="K286" s="16"/>
    </row>
    <row r="287" spans="1:11" ht="15.75" customHeight="1">
      <c r="A287" s="90" t="s">
        <v>470</v>
      </c>
      <c r="B287" s="62">
        <v>223543289</v>
      </c>
      <c r="C287" s="402">
        <v>0</v>
      </c>
      <c r="D287" s="16"/>
      <c r="E287" s="16"/>
      <c r="F287" s="16"/>
      <c r="G287" s="17"/>
      <c r="H287" s="17"/>
      <c r="I287" s="16"/>
      <c r="J287" s="16"/>
      <c r="K287" s="16"/>
    </row>
    <row r="288" spans="1:11" ht="15.75" customHeight="1">
      <c r="A288" s="90" t="s">
        <v>64</v>
      </c>
      <c r="B288" s="62">
        <v>7575509</v>
      </c>
      <c r="C288" s="402"/>
      <c r="D288" s="16"/>
      <c r="E288" s="16"/>
      <c r="F288" s="16"/>
      <c r="G288" s="17"/>
      <c r="H288" s="17"/>
      <c r="I288" s="16"/>
      <c r="J288" s="16"/>
      <c r="K288" s="16"/>
    </row>
    <row r="289" spans="1:11" ht="15.75" customHeight="1">
      <c r="A289" s="87" t="s">
        <v>220</v>
      </c>
      <c r="B289" s="79">
        <v>1078412789.8181818</v>
      </c>
      <c r="C289" s="399">
        <v>0</v>
      </c>
      <c r="D289" s="80"/>
      <c r="E289" s="80"/>
      <c r="F289" s="80"/>
      <c r="G289" s="17"/>
      <c r="H289" s="17"/>
      <c r="I289" s="16"/>
      <c r="J289" s="16"/>
      <c r="K289" s="16"/>
    </row>
    <row r="290" spans="1:11" ht="15.75" customHeight="1">
      <c r="A290" s="20"/>
      <c r="B290" s="39"/>
      <c r="C290" s="159"/>
      <c r="D290" s="16"/>
      <c r="E290" s="16"/>
      <c r="F290" s="16"/>
      <c r="G290" s="17"/>
      <c r="H290" s="17"/>
      <c r="I290" s="16"/>
      <c r="J290" s="16"/>
      <c r="K290" s="16"/>
    </row>
    <row r="291" spans="1:11" ht="15.75" customHeight="1">
      <c r="A291" s="20" t="s">
        <v>169</v>
      </c>
      <c r="B291" s="16"/>
      <c r="C291" s="159"/>
      <c r="D291" s="16"/>
      <c r="E291" s="16"/>
      <c r="F291" s="16"/>
      <c r="G291" s="17"/>
      <c r="H291" s="17"/>
      <c r="I291" s="16"/>
      <c r="J291" s="16"/>
      <c r="K291" s="16"/>
    </row>
    <row r="292" spans="1:11" ht="15.75" customHeight="1">
      <c r="A292" s="87" t="s">
        <v>68</v>
      </c>
      <c r="B292" s="74" t="s">
        <v>238</v>
      </c>
      <c r="C292" s="401" t="s">
        <v>239</v>
      </c>
      <c r="D292" s="39"/>
      <c r="E292" s="16"/>
      <c r="F292" s="16"/>
      <c r="G292" s="17"/>
      <c r="H292" s="17"/>
      <c r="I292" s="16"/>
      <c r="J292" s="16"/>
      <c r="K292" s="16"/>
    </row>
    <row r="293" spans="1:11" ht="15.75" customHeight="1">
      <c r="A293" s="90" t="s">
        <v>499</v>
      </c>
      <c r="B293" s="62">
        <v>0</v>
      </c>
      <c r="C293" s="402">
        <v>0</v>
      </c>
      <c r="D293" s="39"/>
      <c r="E293" s="16"/>
      <c r="F293" s="16"/>
      <c r="G293" s="17"/>
      <c r="H293" s="17"/>
      <c r="I293" s="16"/>
      <c r="J293" s="16"/>
      <c r="K293" s="16"/>
    </row>
    <row r="294" spans="1:11" ht="15.75" customHeight="1">
      <c r="A294" s="90" t="s">
        <v>500</v>
      </c>
      <c r="B294" s="62">
        <v>0</v>
      </c>
      <c r="C294" s="402">
        <v>0</v>
      </c>
      <c r="D294" s="39"/>
      <c r="E294" s="16"/>
      <c r="F294" s="16"/>
      <c r="G294" s="17"/>
      <c r="H294" s="17"/>
      <c r="I294" s="16"/>
      <c r="J294" s="16"/>
      <c r="K294" s="16"/>
    </row>
    <row r="295" spans="1:11" ht="15.75" customHeight="1">
      <c r="A295" s="90" t="s">
        <v>170</v>
      </c>
      <c r="B295" s="62">
        <v>642840911</v>
      </c>
      <c r="C295" s="402">
        <v>0</v>
      </c>
      <c r="D295" s="39"/>
      <c r="E295" s="39"/>
      <c r="F295" s="16"/>
      <c r="G295" s="17"/>
      <c r="H295" s="17"/>
      <c r="I295" s="16"/>
      <c r="J295" s="16"/>
      <c r="K295" s="16"/>
    </row>
    <row r="296" spans="1:11" ht="15.75" customHeight="1">
      <c r="A296" s="90" t="s">
        <v>384</v>
      </c>
      <c r="B296" s="62">
        <v>1100404912</v>
      </c>
      <c r="C296" s="402">
        <v>0</v>
      </c>
      <c r="D296" s="39"/>
      <c r="E296" s="16"/>
      <c r="F296" s="16"/>
      <c r="G296" s="17"/>
      <c r="H296" s="17"/>
      <c r="I296" s="16"/>
      <c r="J296" s="16"/>
      <c r="K296" s="16"/>
    </row>
    <row r="297" spans="1:11" ht="15.75" customHeight="1">
      <c r="A297" s="90" t="s">
        <v>471</v>
      </c>
      <c r="B297" s="62">
        <v>91700407</v>
      </c>
      <c r="C297" s="402">
        <v>0</v>
      </c>
      <c r="D297" s="39"/>
      <c r="E297" s="16"/>
      <c r="F297" s="16"/>
      <c r="G297" s="17"/>
      <c r="H297" s="17"/>
      <c r="I297" s="16"/>
      <c r="J297" s="16"/>
      <c r="K297" s="16"/>
    </row>
    <row r="298" spans="1:11" ht="15.75" customHeight="1">
      <c r="A298" s="90" t="s">
        <v>493</v>
      </c>
      <c r="B298" s="62">
        <v>0</v>
      </c>
      <c r="C298" s="402">
        <v>0</v>
      </c>
      <c r="D298" s="39"/>
      <c r="E298" s="16"/>
      <c r="F298" s="16"/>
      <c r="G298" s="17"/>
      <c r="H298" s="17"/>
      <c r="I298" s="16"/>
      <c r="J298" s="16"/>
      <c r="K298" s="16"/>
    </row>
    <row r="299" spans="1:11" ht="15.75" customHeight="1">
      <c r="A299" s="90" t="s">
        <v>472</v>
      </c>
      <c r="B299" s="62">
        <v>181566816</v>
      </c>
      <c r="C299" s="402">
        <v>0</v>
      </c>
      <c r="D299" s="39"/>
      <c r="E299" s="16"/>
      <c r="F299" s="16"/>
      <c r="G299" s="17"/>
      <c r="H299" s="17"/>
      <c r="I299" s="16"/>
      <c r="J299" s="16"/>
      <c r="K299" s="16"/>
    </row>
    <row r="300" spans="1:11" ht="15.75" customHeight="1">
      <c r="A300" s="90" t="s">
        <v>494</v>
      </c>
      <c r="B300" s="62"/>
      <c r="C300" s="402">
        <v>0</v>
      </c>
      <c r="D300" s="16"/>
      <c r="E300" s="16"/>
      <c r="F300" s="16"/>
      <c r="G300" s="17"/>
      <c r="H300" s="17"/>
      <c r="I300" s="16"/>
      <c r="J300" s="16"/>
      <c r="K300" s="16"/>
    </row>
    <row r="301" spans="1:11" ht="15.75" customHeight="1">
      <c r="A301" s="90" t="s">
        <v>385</v>
      </c>
      <c r="B301" s="62">
        <v>63773299</v>
      </c>
      <c r="C301" s="402">
        <v>0</v>
      </c>
      <c r="D301" s="16"/>
      <c r="E301" s="16"/>
      <c r="F301" s="16"/>
      <c r="G301" s="17"/>
      <c r="H301" s="17"/>
      <c r="I301" s="16"/>
      <c r="J301" s="16"/>
      <c r="K301" s="16"/>
    </row>
    <row r="302" spans="1:11" ht="15.75" customHeight="1">
      <c r="A302" s="90" t="s">
        <v>495</v>
      </c>
      <c r="B302" s="62">
        <v>70427844</v>
      </c>
      <c r="C302" s="402">
        <v>0</v>
      </c>
      <c r="D302" s="16"/>
      <c r="E302" s="16"/>
      <c r="F302" s="16"/>
      <c r="G302" s="17"/>
      <c r="H302" s="17"/>
      <c r="I302" s="16"/>
      <c r="J302" s="16"/>
      <c r="K302" s="16"/>
    </row>
    <row r="303" spans="1:11" ht="15.75" customHeight="1">
      <c r="A303" s="90" t="s">
        <v>496</v>
      </c>
      <c r="B303" s="62">
        <v>12000000</v>
      </c>
      <c r="C303" s="402">
        <v>0</v>
      </c>
      <c r="D303" s="16"/>
      <c r="E303" s="16"/>
      <c r="F303" s="16"/>
      <c r="G303" s="17"/>
      <c r="H303" s="17"/>
      <c r="I303" s="16"/>
      <c r="J303" s="16"/>
      <c r="K303" s="16"/>
    </row>
    <row r="304" spans="1:11" ht="15.75" customHeight="1">
      <c r="A304" s="90" t="s">
        <v>497</v>
      </c>
      <c r="B304" s="62"/>
      <c r="C304" s="402">
        <v>0</v>
      </c>
      <c r="D304" s="16"/>
      <c r="E304" s="16"/>
      <c r="F304" s="16"/>
      <c r="G304" s="17"/>
      <c r="H304" s="17"/>
      <c r="I304" s="16"/>
      <c r="J304" s="16"/>
      <c r="K304" s="16"/>
    </row>
    <row r="305" spans="1:11" ht="15.75" customHeight="1">
      <c r="A305" s="90" t="s">
        <v>97</v>
      </c>
      <c r="B305" s="62">
        <v>0</v>
      </c>
      <c r="C305" s="402">
        <v>0</v>
      </c>
      <c r="D305" s="16"/>
      <c r="E305" s="16"/>
      <c r="F305" s="16"/>
      <c r="G305" s="17"/>
      <c r="H305" s="17"/>
      <c r="I305" s="16"/>
      <c r="J305" s="16"/>
      <c r="K305" s="16"/>
    </row>
    <row r="306" spans="1:11" ht="15.75" customHeight="1">
      <c r="A306" s="90" t="s">
        <v>498</v>
      </c>
      <c r="B306" s="62"/>
      <c r="C306" s="402">
        <v>0</v>
      </c>
      <c r="D306" s="16"/>
      <c r="E306" s="16"/>
      <c r="F306" s="16"/>
      <c r="G306" s="17"/>
      <c r="H306" s="17"/>
      <c r="I306" s="16"/>
      <c r="J306" s="16"/>
      <c r="K306" s="16"/>
    </row>
    <row r="307" spans="1:11" ht="15.75" customHeight="1">
      <c r="A307" s="90" t="s">
        <v>956</v>
      </c>
      <c r="B307" s="62">
        <v>70487485</v>
      </c>
      <c r="C307" s="402">
        <v>0</v>
      </c>
      <c r="D307" s="16"/>
      <c r="E307" s="16"/>
      <c r="F307" s="16"/>
      <c r="G307" s="17"/>
      <c r="H307" s="17"/>
      <c r="I307" s="16"/>
      <c r="J307" s="16"/>
      <c r="K307" s="16"/>
    </row>
    <row r="308" spans="1:11" ht="15.75" customHeight="1">
      <c r="A308" s="90" t="s">
        <v>72</v>
      </c>
      <c r="B308" s="62">
        <v>857915</v>
      </c>
      <c r="C308" s="402">
        <v>0</v>
      </c>
      <c r="D308" s="16"/>
      <c r="E308" s="16"/>
      <c r="F308" s="16"/>
      <c r="G308" s="17"/>
      <c r="H308" s="17"/>
      <c r="I308" s="16"/>
      <c r="J308" s="16"/>
      <c r="K308" s="16"/>
    </row>
    <row r="309" spans="1:11" ht="15.75" customHeight="1">
      <c r="A309" s="90" t="s">
        <v>994</v>
      </c>
      <c r="B309" s="62">
        <v>40000</v>
      </c>
      <c r="C309" s="402">
        <v>0</v>
      </c>
      <c r="D309" s="16"/>
      <c r="E309" s="16"/>
      <c r="F309" s="16"/>
      <c r="G309" s="17"/>
      <c r="H309" s="17"/>
      <c r="I309" s="16"/>
      <c r="J309" s="16"/>
      <c r="K309" s="16"/>
    </row>
    <row r="310" spans="1:11" ht="15.75" customHeight="1">
      <c r="A310" s="90" t="s">
        <v>962</v>
      </c>
      <c r="B310" s="62">
        <v>193571138</v>
      </c>
      <c r="C310" s="402">
        <v>0</v>
      </c>
      <c r="D310" s="16"/>
      <c r="E310" s="16"/>
      <c r="F310" s="16"/>
      <c r="G310" s="17"/>
      <c r="H310" s="17"/>
      <c r="I310" s="16"/>
      <c r="J310" s="16"/>
      <c r="K310" s="16"/>
    </row>
    <row r="311" spans="1:11" ht="15.75" customHeight="1">
      <c r="A311" s="90" t="s">
        <v>957</v>
      </c>
      <c r="B311" s="62">
        <v>0</v>
      </c>
      <c r="C311" s="402">
        <v>0</v>
      </c>
      <c r="D311" s="16"/>
      <c r="E311" s="16"/>
      <c r="F311" s="16"/>
      <c r="G311" s="17"/>
      <c r="H311" s="17"/>
      <c r="I311" s="16"/>
      <c r="J311" s="16"/>
      <c r="K311" s="16"/>
    </row>
    <row r="312" spans="1:11" ht="15.75" customHeight="1">
      <c r="A312" s="87" t="s">
        <v>171</v>
      </c>
      <c r="B312" s="75">
        <v>2427670727</v>
      </c>
      <c r="C312" s="403">
        <v>0</v>
      </c>
      <c r="D312" s="39"/>
      <c r="E312" s="39"/>
      <c r="F312" s="39"/>
      <c r="G312" s="17"/>
      <c r="H312" s="17"/>
      <c r="I312" s="16"/>
      <c r="J312" s="16"/>
      <c r="K312" s="16"/>
    </row>
    <row r="313" spans="1:11" ht="15.75" customHeight="1">
      <c r="A313" s="20"/>
      <c r="B313" s="76"/>
      <c r="C313" s="404"/>
      <c r="D313" s="39"/>
      <c r="E313" s="39"/>
      <c r="F313" s="39"/>
      <c r="G313" s="17"/>
      <c r="H313" s="17"/>
      <c r="I313" s="16"/>
      <c r="J313" s="16"/>
      <c r="K313" s="16"/>
    </row>
    <row r="314" spans="1:11" ht="15.75" customHeight="1">
      <c r="A314" s="86"/>
      <c r="B314" s="39"/>
      <c r="C314" s="159"/>
      <c r="D314" s="16"/>
      <c r="E314" s="16"/>
      <c r="F314" s="16"/>
      <c r="G314" s="17"/>
      <c r="H314" s="17"/>
      <c r="I314" s="16"/>
      <c r="J314" s="16"/>
      <c r="K314" s="16"/>
    </row>
    <row r="315" spans="1:11" ht="15.75" customHeight="1">
      <c r="A315" s="249" t="s">
        <v>172</v>
      </c>
      <c r="B315" s="16"/>
      <c r="C315" s="159"/>
      <c r="D315" s="16"/>
      <c r="E315" s="16"/>
      <c r="F315" s="16"/>
      <c r="G315" s="17"/>
      <c r="H315" s="17"/>
      <c r="I315" s="16"/>
      <c r="J315" s="16"/>
      <c r="K315" s="16"/>
    </row>
    <row r="316" spans="1:11" ht="15.75" customHeight="1">
      <c r="A316" s="20"/>
      <c r="B316" s="74" t="s">
        <v>238</v>
      </c>
      <c r="C316" s="401" t="s">
        <v>239</v>
      </c>
      <c r="D316" s="16"/>
      <c r="E316" s="16"/>
      <c r="F316" s="16"/>
      <c r="G316" s="17"/>
      <c r="H316" s="17"/>
      <c r="I316" s="16"/>
      <c r="J316" s="16"/>
      <c r="K316" s="16"/>
    </row>
    <row r="317" spans="1:11" ht="15.75" customHeight="1">
      <c r="A317" s="90" t="s">
        <v>246</v>
      </c>
      <c r="B317" s="218"/>
      <c r="C317" s="155"/>
      <c r="D317" s="16"/>
      <c r="E317" s="16"/>
      <c r="F317" s="16"/>
      <c r="G317" s="17"/>
      <c r="H317" s="17"/>
      <c r="I317" s="16"/>
      <c r="J317" s="16"/>
      <c r="K317" s="16"/>
    </row>
    <row r="318" spans="1:11" ht="15.75" customHeight="1">
      <c r="A318" s="87" t="s">
        <v>164</v>
      </c>
      <c r="B318" s="81">
        <v>0</v>
      </c>
      <c r="C318" s="405">
        <v>0</v>
      </c>
      <c r="D318" s="80"/>
      <c r="E318" s="80"/>
      <c r="F318" s="80"/>
      <c r="G318" s="17"/>
      <c r="H318" s="17"/>
      <c r="I318" s="16"/>
      <c r="J318" s="16"/>
      <c r="K318" s="16"/>
    </row>
    <row r="319" spans="1:11" ht="15.75" customHeight="1">
      <c r="A319" s="20"/>
      <c r="B319" s="16"/>
      <c r="C319" s="159"/>
      <c r="D319" s="16"/>
      <c r="E319" s="16"/>
      <c r="F319" s="16"/>
      <c r="G319" s="17"/>
      <c r="H319" s="17"/>
      <c r="I319" s="16"/>
      <c r="J319" s="16"/>
      <c r="K319" s="16"/>
    </row>
    <row r="320" spans="1:11" ht="15.75" customHeight="1">
      <c r="A320" s="86"/>
      <c r="B320" s="16"/>
      <c r="C320" s="159"/>
      <c r="D320" s="16"/>
      <c r="E320" s="16"/>
      <c r="F320" s="16"/>
      <c r="G320" s="17"/>
      <c r="H320" s="17"/>
      <c r="I320" s="16"/>
      <c r="J320" s="16"/>
      <c r="K320" s="16"/>
    </row>
    <row r="321" spans="1:11" ht="15.75" customHeight="1">
      <c r="A321" s="20" t="s">
        <v>173</v>
      </c>
      <c r="B321" s="16"/>
      <c r="C321" s="159"/>
      <c r="D321" s="16"/>
      <c r="E321" s="16"/>
      <c r="F321" s="16"/>
      <c r="G321" s="17"/>
      <c r="H321" s="17"/>
      <c r="I321" s="16"/>
      <c r="J321" s="16"/>
      <c r="K321" s="16"/>
    </row>
    <row r="322" spans="1:11" ht="15.75" customHeight="1">
      <c r="A322" s="20"/>
      <c r="B322" s="16"/>
      <c r="C322" s="159"/>
      <c r="D322" s="16"/>
      <c r="E322" s="16"/>
      <c r="F322" s="16"/>
      <c r="G322" s="17"/>
      <c r="H322" s="17"/>
      <c r="I322" s="16"/>
      <c r="J322" s="16"/>
      <c r="K322" s="16"/>
    </row>
    <row r="323" spans="1:11" ht="15.75" customHeight="1">
      <c r="A323" s="87" t="s">
        <v>215</v>
      </c>
      <c r="B323" s="113" t="s">
        <v>238</v>
      </c>
      <c r="C323" s="304" t="s">
        <v>239</v>
      </c>
      <c r="D323" s="16"/>
      <c r="E323" s="16"/>
      <c r="F323" s="16"/>
      <c r="G323" s="17"/>
      <c r="H323" s="17"/>
      <c r="I323" s="16"/>
      <c r="J323" s="16"/>
      <c r="K323" s="16"/>
    </row>
    <row r="324" spans="1:11" ht="15.75" customHeight="1">
      <c r="A324" s="107" t="s">
        <v>455</v>
      </c>
      <c r="B324" s="68">
        <v>0</v>
      </c>
      <c r="C324" s="313">
        <v>0</v>
      </c>
      <c r="D324" s="16"/>
      <c r="E324" s="16"/>
      <c r="F324" s="16"/>
      <c r="G324" s="17"/>
      <c r="H324" s="17"/>
      <c r="I324" s="16"/>
      <c r="J324" s="16"/>
      <c r="K324" s="16"/>
    </row>
    <row r="325" spans="1:11" ht="15.75" customHeight="1">
      <c r="A325" s="109" t="s">
        <v>280</v>
      </c>
      <c r="B325" s="68">
        <v>202339944</v>
      </c>
      <c r="C325" s="313">
        <v>0</v>
      </c>
      <c r="D325" s="16"/>
      <c r="E325" s="16"/>
      <c r="F325" s="16"/>
      <c r="G325" s="17"/>
      <c r="H325" s="17"/>
      <c r="I325" s="16"/>
      <c r="J325" s="16"/>
      <c r="K325" s="16"/>
    </row>
    <row r="326" spans="1:11" ht="15.75" customHeight="1">
      <c r="A326" s="87" t="s">
        <v>164</v>
      </c>
      <c r="B326" s="79">
        <v>202339944</v>
      </c>
      <c r="C326" s="399">
        <v>0</v>
      </c>
      <c r="D326" s="80"/>
      <c r="E326" s="39"/>
      <c r="F326" s="16"/>
      <c r="G326" s="17"/>
      <c r="H326" s="17"/>
      <c r="I326" s="16"/>
      <c r="J326" s="16"/>
      <c r="K326" s="16"/>
    </row>
    <row r="327" spans="1:11" ht="15.75" customHeight="1">
      <c r="A327" s="20"/>
      <c r="B327" s="16"/>
      <c r="C327" s="159"/>
      <c r="D327" s="16"/>
      <c r="E327" s="39"/>
      <c r="F327" s="16"/>
      <c r="G327" s="17"/>
      <c r="H327" s="17"/>
      <c r="I327" s="16"/>
      <c r="J327" s="16"/>
      <c r="K327" s="16"/>
    </row>
    <row r="328" spans="1:11" ht="15.75" customHeight="1">
      <c r="A328" s="20"/>
      <c r="B328" s="16"/>
      <c r="C328" s="159"/>
      <c r="D328" s="16"/>
      <c r="E328" s="16"/>
      <c r="F328" s="16"/>
      <c r="G328" s="17"/>
      <c r="H328" s="17"/>
      <c r="I328" s="16"/>
      <c r="J328" s="16"/>
      <c r="K328" s="16"/>
    </row>
    <row r="329" spans="1:11" ht="15.75" customHeight="1">
      <c r="A329" s="20" t="s">
        <v>174</v>
      </c>
      <c r="B329" s="16"/>
      <c r="C329" s="159"/>
      <c r="D329" s="16"/>
      <c r="E329" s="16"/>
      <c r="F329" s="16"/>
      <c r="G329" s="17"/>
      <c r="H329" s="17"/>
      <c r="I329" s="16"/>
      <c r="J329" s="16"/>
      <c r="K329" s="16"/>
    </row>
    <row r="330" spans="1:11" ht="15.75" customHeight="1">
      <c r="A330" s="20"/>
      <c r="B330" s="16"/>
      <c r="C330" s="159"/>
      <c r="D330" s="16"/>
      <c r="E330" s="16"/>
      <c r="F330" s="16"/>
      <c r="G330" s="17"/>
      <c r="H330" s="17"/>
      <c r="I330" s="16"/>
      <c r="J330" s="16"/>
      <c r="K330" s="16"/>
    </row>
    <row r="331" spans="1:11" ht="15.75" customHeight="1">
      <c r="A331" s="20"/>
      <c r="B331" s="74" t="s">
        <v>238</v>
      </c>
      <c r="C331" s="401" t="s">
        <v>239</v>
      </c>
      <c r="D331" s="16"/>
      <c r="E331" s="16"/>
      <c r="F331" s="16"/>
      <c r="G331" s="17"/>
      <c r="H331" s="17"/>
      <c r="I331" s="16"/>
      <c r="J331" s="16"/>
      <c r="K331" s="16"/>
    </row>
    <row r="332" spans="1:11" ht="15.75" customHeight="1">
      <c r="A332" s="90" t="s">
        <v>337</v>
      </c>
      <c r="B332" s="218">
        <v>0</v>
      </c>
      <c r="C332" s="313">
        <v>0</v>
      </c>
      <c r="D332" s="16"/>
      <c r="E332" s="16"/>
      <c r="F332" s="16"/>
      <c r="G332" s="17"/>
      <c r="H332" s="17"/>
      <c r="I332" s="16"/>
      <c r="J332" s="16"/>
      <c r="K332" s="16"/>
    </row>
    <row r="333" spans="1:11" ht="15.75" customHeight="1">
      <c r="A333" s="90" t="s">
        <v>383</v>
      </c>
      <c r="B333" s="111">
        <v>0</v>
      </c>
      <c r="C333" s="402">
        <v>0</v>
      </c>
      <c r="D333" s="16"/>
      <c r="E333" s="16"/>
      <c r="F333" s="16"/>
      <c r="G333" s="17"/>
      <c r="H333" s="17"/>
      <c r="I333" s="16"/>
      <c r="J333" s="16"/>
      <c r="K333" s="16"/>
    </row>
    <row r="334" spans="1:11" ht="15.75" customHeight="1">
      <c r="A334" s="87" t="s">
        <v>164</v>
      </c>
      <c r="B334" s="81">
        <v>0</v>
      </c>
      <c r="C334" s="405">
        <v>0</v>
      </c>
      <c r="D334" s="80"/>
      <c r="E334" s="80"/>
      <c r="F334" s="80"/>
      <c r="G334" s="17"/>
      <c r="H334" s="17"/>
      <c r="I334" s="16"/>
      <c r="J334" s="16"/>
      <c r="K334" s="16"/>
    </row>
    <row r="335" spans="1:11" ht="15.75" customHeight="1">
      <c r="A335" s="20"/>
      <c r="B335" s="16"/>
      <c r="C335" s="16"/>
      <c r="D335" s="16"/>
      <c r="E335" s="16"/>
      <c r="F335" s="16"/>
      <c r="G335" s="17"/>
      <c r="H335" s="17"/>
      <c r="I335" s="16"/>
      <c r="J335" s="16"/>
      <c r="K335" s="16"/>
    </row>
    <row r="336" spans="1:11" ht="15.75" customHeight="1">
      <c r="A336" s="20" t="s">
        <v>257</v>
      </c>
      <c r="B336" s="16"/>
      <c r="C336" s="16"/>
      <c r="D336" s="16"/>
      <c r="E336" s="16"/>
      <c r="F336" s="16"/>
      <c r="G336" s="17"/>
      <c r="H336" s="17"/>
      <c r="I336" s="16"/>
      <c r="J336" s="16"/>
      <c r="K336" s="16"/>
    </row>
    <row r="337" spans="1:11" ht="15.75" customHeight="1">
      <c r="A337" s="20" t="s">
        <v>175</v>
      </c>
      <c r="B337" s="16"/>
      <c r="C337" s="16"/>
      <c r="D337" s="16"/>
      <c r="E337" s="16"/>
      <c r="F337" s="16"/>
      <c r="G337" s="17"/>
      <c r="H337" s="17"/>
      <c r="I337" s="16"/>
      <c r="J337" s="16"/>
      <c r="K337" s="16"/>
    </row>
    <row r="338" spans="1:11" ht="15.75" customHeight="1">
      <c r="A338" s="20"/>
      <c r="B338" s="16"/>
      <c r="C338" s="16"/>
      <c r="D338" s="16"/>
      <c r="E338" s="16"/>
      <c r="F338" s="16"/>
      <c r="G338" s="17"/>
      <c r="H338" s="17"/>
      <c r="I338" s="16"/>
      <c r="J338" s="16"/>
      <c r="K338" s="16"/>
    </row>
    <row r="339" spans="1:11" ht="15.75" customHeight="1">
      <c r="A339" s="86" t="s">
        <v>418</v>
      </c>
      <c r="B339" s="16"/>
      <c r="C339" s="16"/>
      <c r="D339" s="16"/>
      <c r="E339" s="16"/>
      <c r="F339" s="16"/>
      <c r="G339" s="17"/>
      <c r="H339" s="17"/>
      <c r="I339" s="16"/>
      <c r="J339" s="16"/>
      <c r="K339" s="16"/>
    </row>
    <row r="340" spans="1:11" ht="15.75" customHeight="1">
      <c r="A340" s="86"/>
      <c r="B340" s="16"/>
      <c r="C340" s="16"/>
      <c r="D340" s="16"/>
      <c r="E340" s="16"/>
      <c r="F340" s="16"/>
      <c r="G340" s="17"/>
      <c r="H340" s="17"/>
      <c r="I340" s="16"/>
      <c r="J340" s="16"/>
      <c r="K340" s="16"/>
    </row>
    <row r="341" spans="1:11" ht="15.75" customHeight="1">
      <c r="A341" s="20" t="s">
        <v>176</v>
      </c>
      <c r="B341" s="16"/>
      <c r="C341" s="16"/>
      <c r="D341" s="16"/>
      <c r="E341" s="16"/>
      <c r="F341" s="16"/>
      <c r="G341" s="17"/>
      <c r="H341" s="17"/>
      <c r="I341" s="16"/>
      <c r="J341" s="16"/>
      <c r="K341" s="16"/>
    </row>
    <row r="342" spans="1:11" ht="15.75" customHeight="1">
      <c r="A342" s="20"/>
      <c r="B342" s="16"/>
      <c r="C342" s="16"/>
      <c r="D342" s="16"/>
      <c r="E342" s="16"/>
      <c r="F342" s="16"/>
      <c r="G342" s="17"/>
      <c r="H342" s="17"/>
      <c r="I342" s="16"/>
      <c r="J342" s="16"/>
      <c r="K342" s="16"/>
    </row>
    <row r="343" spans="1:11" ht="15.75" customHeight="1">
      <c r="A343" s="86" t="s">
        <v>418</v>
      </c>
      <c r="B343" s="16"/>
      <c r="C343" s="16"/>
      <c r="D343" s="16"/>
      <c r="E343" s="16"/>
      <c r="F343" s="16"/>
      <c r="G343" s="17"/>
      <c r="H343" s="17"/>
      <c r="I343" s="16"/>
      <c r="J343" s="16"/>
      <c r="K343" s="16"/>
    </row>
    <row r="344" spans="1:11" ht="15.75" customHeight="1">
      <c r="A344" s="86"/>
      <c r="B344" s="16"/>
      <c r="C344" s="16"/>
      <c r="D344" s="16"/>
      <c r="E344" s="16"/>
      <c r="F344" s="16"/>
      <c r="G344" s="17"/>
      <c r="H344" s="17"/>
      <c r="I344" s="16"/>
      <c r="J344" s="16"/>
      <c r="K344" s="16"/>
    </row>
    <row r="345" spans="1:11" ht="15.75" customHeight="1">
      <c r="A345" s="20" t="s">
        <v>177</v>
      </c>
      <c r="B345" s="16"/>
      <c r="C345" s="16"/>
      <c r="D345" s="16"/>
      <c r="E345" s="16"/>
      <c r="F345" s="16"/>
      <c r="G345" s="17"/>
      <c r="H345" s="17"/>
      <c r="I345" s="16"/>
      <c r="J345" s="16"/>
      <c r="K345" s="16"/>
    </row>
    <row r="346" spans="1:11" ht="15.75" customHeight="1">
      <c r="A346" s="20"/>
      <c r="B346" s="16"/>
      <c r="C346" s="16"/>
      <c r="D346" s="16"/>
      <c r="E346" s="16"/>
      <c r="F346" s="16"/>
      <c r="G346" s="17"/>
      <c r="H346" s="17"/>
      <c r="I346" s="16"/>
      <c r="J346" s="16"/>
      <c r="K346" s="16"/>
    </row>
    <row r="347" spans="1:11" ht="15.75" customHeight="1">
      <c r="A347" s="597" t="s">
        <v>963</v>
      </c>
      <c r="B347" s="597"/>
      <c r="C347" s="597"/>
      <c r="D347" s="16"/>
      <c r="E347" s="16"/>
      <c r="F347" s="16"/>
      <c r="G347" s="17"/>
      <c r="H347" s="17"/>
      <c r="I347" s="16"/>
      <c r="J347" s="16"/>
      <c r="K347" s="16"/>
    </row>
    <row r="348" spans="1:11" ht="15.75" customHeight="1">
      <c r="A348" s="597"/>
      <c r="B348" s="597"/>
      <c r="C348" s="597"/>
      <c r="D348" s="16"/>
      <c r="E348" s="16"/>
      <c r="F348" s="16"/>
      <c r="G348" s="17"/>
      <c r="H348" s="17"/>
      <c r="I348" s="16"/>
      <c r="J348" s="16"/>
      <c r="K348" s="16"/>
    </row>
    <row r="349" spans="1:11" ht="15.75" customHeight="1">
      <c r="A349" s="597"/>
      <c r="B349" s="597"/>
      <c r="C349" s="597"/>
      <c r="D349" s="16"/>
      <c r="E349" s="16"/>
      <c r="F349" s="16"/>
      <c r="G349" s="17"/>
      <c r="H349" s="17"/>
      <c r="I349" s="16"/>
      <c r="J349" s="16"/>
      <c r="K349" s="16"/>
    </row>
    <row r="350" spans="1:11" ht="7.5" customHeight="1">
      <c r="A350" s="597"/>
      <c r="B350" s="597"/>
      <c r="C350" s="597"/>
      <c r="D350" s="20"/>
      <c r="E350" s="20"/>
      <c r="F350" s="20"/>
      <c r="G350" s="20"/>
      <c r="H350" s="20"/>
      <c r="I350" s="20"/>
      <c r="J350" s="20"/>
      <c r="K350" s="16"/>
    </row>
    <row r="351" spans="1:11" ht="4.5" customHeight="1">
      <c r="A351" s="597"/>
      <c r="B351" s="597"/>
      <c r="C351" s="597"/>
      <c r="D351" s="16"/>
      <c r="E351" s="16"/>
      <c r="F351" s="16"/>
      <c r="G351" s="17"/>
      <c r="H351" s="17"/>
      <c r="I351" s="16"/>
      <c r="J351" s="16"/>
      <c r="K351" s="16"/>
    </row>
    <row r="352" spans="1:11" ht="15.75" customHeight="1">
      <c r="A352" s="82" t="s">
        <v>330</v>
      </c>
      <c r="B352" s="16"/>
      <c r="C352" s="16"/>
      <c r="D352" s="16"/>
      <c r="E352" s="16"/>
      <c r="F352" s="16"/>
      <c r="G352" s="17"/>
      <c r="H352" s="17"/>
      <c r="I352" s="16"/>
      <c r="J352" s="16"/>
      <c r="K352" s="16"/>
    </row>
    <row r="353" spans="1:11" ht="15.75" customHeight="1">
      <c r="A353" s="83"/>
      <c r="B353" s="16"/>
      <c r="C353" s="16"/>
      <c r="D353" s="16"/>
      <c r="E353" s="16"/>
      <c r="F353" s="16"/>
      <c r="G353" s="17"/>
      <c r="H353" s="17"/>
      <c r="I353" s="16"/>
      <c r="J353" s="16"/>
      <c r="K353" s="16"/>
    </row>
    <row r="354" spans="1:11" ht="15.75" customHeight="1">
      <c r="A354" s="566" t="s">
        <v>418</v>
      </c>
      <c r="B354" s="566"/>
      <c r="C354" s="566"/>
      <c r="D354" s="566"/>
      <c r="E354" s="84"/>
      <c r="F354" s="84"/>
      <c r="G354" s="17"/>
      <c r="H354" s="17"/>
      <c r="I354" s="16"/>
      <c r="J354" s="16"/>
      <c r="K354" s="16"/>
    </row>
    <row r="355" spans="1:11" ht="15.75" customHeight="1">
      <c r="A355" s="86"/>
      <c r="B355" s="16"/>
      <c r="C355" s="16"/>
      <c r="D355" s="16"/>
      <c r="E355" s="16"/>
      <c r="F355" s="16"/>
      <c r="G355" s="17"/>
      <c r="H355" s="17"/>
      <c r="I355" s="16"/>
      <c r="J355" s="16"/>
      <c r="K355" s="16"/>
    </row>
    <row r="356" spans="1:11" ht="15.75" customHeight="1">
      <c r="A356" s="82" t="s">
        <v>331</v>
      </c>
      <c r="B356" s="16"/>
      <c r="C356" s="16"/>
      <c r="D356" s="16"/>
      <c r="E356" s="16"/>
      <c r="F356" s="16"/>
      <c r="G356" s="17"/>
      <c r="H356" s="17"/>
      <c r="I356" s="16"/>
      <c r="J356" s="16"/>
      <c r="K356" s="16"/>
    </row>
    <row r="357" spans="1:11" ht="15.75" customHeight="1">
      <c r="A357" s="566" t="s">
        <v>178</v>
      </c>
      <c r="B357" s="566"/>
      <c r="C357" s="566"/>
      <c r="D357" s="566"/>
      <c r="E357" s="21"/>
      <c r="F357" s="21"/>
      <c r="G357" s="17"/>
      <c r="H357" s="17"/>
      <c r="I357" s="16"/>
      <c r="J357" s="16"/>
      <c r="K357" s="16"/>
    </row>
    <row r="358" spans="1:11" ht="15.75" customHeight="1">
      <c r="A358" s="566"/>
      <c r="B358" s="566"/>
      <c r="C358" s="566"/>
      <c r="D358" s="566"/>
      <c r="E358" s="21"/>
      <c r="F358" s="21"/>
      <c r="G358" s="17"/>
      <c r="H358" s="17"/>
      <c r="I358" s="16"/>
      <c r="J358" s="16"/>
      <c r="K358" s="16"/>
    </row>
    <row r="359" spans="1:11" ht="15.75" customHeight="1">
      <c r="A359" s="86"/>
      <c r="B359" s="16"/>
      <c r="C359" s="16"/>
      <c r="D359" s="16"/>
      <c r="E359" s="16"/>
      <c r="F359" s="16"/>
      <c r="G359" s="17"/>
      <c r="H359" s="17"/>
      <c r="I359" s="16"/>
      <c r="J359" s="16"/>
      <c r="K359" s="16"/>
    </row>
    <row r="360" spans="1:11" ht="15.75" customHeight="1">
      <c r="A360" s="82" t="s">
        <v>260</v>
      </c>
      <c r="B360" s="16"/>
      <c r="C360" s="16"/>
      <c r="D360" s="16"/>
      <c r="E360" s="16"/>
      <c r="F360" s="16"/>
      <c r="G360" s="17"/>
      <c r="H360" s="17"/>
      <c r="I360" s="16"/>
      <c r="J360" s="16"/>
      <c r="K360" s="16"/>
    </row>
    <row r="361" spans="1:11" ht="15.75" customHeight="1">
      <c r="A361" s="86"/>
      <c r="B361" s="16"/>
      <c r="C361" s="16"/>
      <c r="D361" s="16"/>
      <c r="E361" s="16"/>
      <c r="F361" s="16"/>
      <c r="G361" s="17"/>
      <c r="H361" s="17"/>
      <c r="I361" s="16"/>
      <c r="J361" s="16"/>
      <c r="K361" s="16"/>
    </row>
    <row r="362" spans="1:11" ht="15.75" customHeight="1">
      <c r="A362" s="566" t="s">
        <v>418</v>
      </c>
      <c r="B362" s="566"/>
      <c r="C362" s="566"/>
      <c r="D362" s="566"/>
      <c r="E362" s="16"/>
      <c r="F362" s="16"/>
      <c r="G362" s="17"/>
      <c r="H362" s="17"/>
      <c r="I362" s="16"/>
      <c r="J362" s="16"/>
      <c r="K362" s="16"/>
    </row>
    <row r="363" spans="1:11" ht="15.75" customHeight="1">
      <c r="A363" s="86"/>
      <c r="B363" s="16"/>
      <c r="C363" s="16"/>
      <c r="D363" s="16"/>
      <c r="E363" s="16"/>
      <c r="F363" s="16"/>
      <c r="G363" s="17"/>
      <c r="H363" s="17"/>
      <c r="I363" s="16"/>
      <c r="J363" s="16"/>
      <c r="K363" s="16"/>
    </row>
    <row r="364" spans="1:11" ht="15.75" customHeight="1">
      <c r="A364" s="82" t="s">
        <v>259</v>
      </c>
      <c r="B364" s="16"/>
      <c r="C364" s="16"/>
      <c r="D364" s="16"/>
      <c r="E364" s="16"/>
      <c r="F364" s="16"/>
      <c r="G364" s="17"/>
      <c r="H364" s="17"/>
      <c r="I364" s="16"/>
      <c r="J364" s="16"/>
      <c r="K364" s="16"/>
    </row>
    <row r="365" spans="1:11" ht="15.75" customHeight="1">
      <c r="A365" s="86"/>
      <c r="B365" s="16"/>
      <c r="C365" s="16"/>
      <c r="D365" s="16"/>
      <c r="E365" s="16"/>
      <c r="F365" s="16"/>
      <c r="G365" s="17"/>
      <c r="H365" s="17"/>
      <c r="I365" s="16"/>
      <c r="J365" s="16"/>
      <c r="K365" s="16"/>
    </row>
    <row r="366" spans="1:11" ht="15.75" customHeight="1">
      <c r="A366" s="566" t="s">
        <v>418</v>
      </c>
      <c r="B366" s="566"/>
      <c r="C366" s="566"/>
      <c r="D366" s="566"/>
      <c r="E366" s="16"/>
      <c r="F366" s="16"/>
      <c r="G366" s="17"/>
      <c r="H366" s="17"/>
      <c r="I366" s="16"/>
      <c r="J366" s="16"/>
      <c r="K366" s="16"/>
    </row>
    <row r="367" spans="1:11" ht="15.75" customHeight="1">
      <c r="A367" s="86"/>
      <c r="B367" s="16"/>
      <c r="C367" s="16"/>
      <c r="D367" s="16"/>
      <c r="E367" s="16"/>
      <c r="F367" s="16"/>
      <c r="G367" s="17"/>
      <c r="H367" s="17"/>
      <c r="I367" s="16"/>
      <c r="J367" s="16"/>
      <c r="K367" s="16"/>
    </row>
    <row r="368" spans="1:11" ht="15.75" customHeight="1">
      <c r="A368" s="82" t="s">
        <v>258</v>
      </c>
      <c r="B368" s="16"/>
      <c r="C368" s="16"/>
      <c r="D368" s="16"/>
      <c r="E368" s="16"/>
      <c r="F368" s="16"/>
      <c r="G368" s="17"/>
      <c r="H368" s="17"/>
      <c r="I368" s="16"/>
      <c r="J368" s="16"/>
      <c r="K368" s="16"/>
    </row>
    <row r="369" spans="1:11" ht="15.75" customHeight="1">
      <c r="A369" s="20"/>
      <c r="B369" s="16"/>
      <c r="C369" s="16"/>
      <c r="D369" s="16"/>
      <c r="E369" s="16"/>
      <c r="F369" s="16"/>
      <c r="G369" s="17"/>
      <c r="H369" s="17"/>
      <c r="I369" s="16"/>
      <c r="J369" s="16"/>
      <c r="K369" s="16"/>
    </row>
    <row r="370" spans="1:11" ht="15.75" customHeight="1">
      <c r="A370" s="566" t="s">
        <v>179</v>
      </c>
      <c r="B370" s="566"/>
      <c r="C370" s="566"/>
      <c r="D370" s="566"/>
      <c r="E370" s="21"/>
      <c r="F370" s="21"/>
      <c r="G370" s="17"/>
      <c r="H370" s="17"/>
      <c r="I370" s="16"/>
      <c r="J370" s="16"/>
      <c r="K370" s="16"/>
    </row>
    <row r="371" spans="1:11" ht="15.75" customHeight="1">
      <c r="A371" s="86"/>
      <c r="B371" s="16"/>
      <c r="C371" s="16"/>
      <c r="D371" s="16"/>
      <c r="E371" s="16"/>
      <c r="F371" s="16"/>
      <c r="G371" s="17"/>
      <c r="H371" s="17"/>
      <c r="I371" s="16"/>
      <c r="J371" s="16"/>
      <c r="K371" s="16"/>
    </row>
    <row r="372" spans="1:11" ht="15.75" customHeight="1">
      <c r="A372" s="20"/>
      <c r="B372" s="16"/>
      <c r="C372" s="16"/>
      <c r="D372" s="16"/>
      <c r="E372" s="16"/>
      <c r="F372" s="16"/>
      <c r="G372" s="17"/>
      <c r="H372" s="17"/>
      <c r="I372" s="16"/>
      <c r="J372" s="16"/>
      <c r="K372" s="16"/>
    </row>
    <row r="373" spans="1:11" ht="15.75" customHeight="1">
      <c r="A373" s="86"/>
      <c r="B373" s="16"/>
      <c r="C373" s="16"/>
      <c r="D373" s="16"/>
      <c r="E373" s="16"/>
      <c r="F373" s="16"/>
      <c r="G373" s="17"/>
      <c r="H373" s="17"/>
      <c r="I373" s="16"/>
      <c r="J373" s="16"/>
      <c r="K373" s="16"/>
    </row>
  </sheetData>
  <mergeCells count="27">
    <mergeCell ref="B143:F143"/>
    <mergeCell ref="E56:E57"/>
    <mergeCell ref="A370:D370"/>
    <mergeCell ref="A190:A191"/>
    <mergeCell ref="A354:D354"/>
    <mergeCell ref="A218:A219"/>
    <mergeCell ref="A362:D362"/>
    <mergeCell ref="A366:D366"/>
    <mergeCell ref="A357:D358"/>
    <mergeCell ref="A347:C351"/>
    <mergeCell ref="A143:A144"/>
    <mergeCell ref="G143:K143"/>
    <mergeCell ref="A67:A68"/>
    <mergeCell ref="A5:G5"/>
    <mergeCell ref="A198:A199"/>
    <mergeCell ref="B198:B199"/>
    <mergeCell ref="C198:C199"/>
    <mergeCell ref="A14:B14"/>
    <mergeCell ref="A178:A179"/>
    <mergeCell ref="A56:A57"/>
    <mergeCell ref="B56:B57"/>
    <mergeCell ref="C56:C57"/>
    <mergeCell ref="B67:B68"/>
    <mergeCell ref="A128:A129"/>
    <mergeCell ref="A168:A169"/>
    <mergeCell ref="D56:D57"/>
    <mergeCell ref="A120:A121"/>
  </mergeCells>
  <pageMargins left="0.7" right="0.7" top="0.75" bottom="0.75" header="0.3" footer="0.3"/>
  <pageSetup paperSize="9" scale="40" orientation="portrait" r:id="rId1"/>
  <legacyDrawing r:id="rId2"/>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9.xml"/><Relationship Id="rId13" Type="http://schemas.openxmlformats.org/package/2006/relationships/digital-signature/signature" Target="sig13.xml"/><Relationship Id="rId18" Type="http://schemas.openxmlformats.org/package/2006/relationships/digital-signature/signature" Target="sig18.xml"/><Relationship Id="rId3" Type="http://schemas.openxmlformats.org/package/2006/relationships/digital-signature/signature" Target="sig3.xml"/><Relationship Id="rId21" Type="http://schemas.openxmlformats.org/package/2006/relationships/digital-signature/signature" Target="sig21.xml"/><Relationship Id="rId7" Type="http://schemas.openxmlformats.org/package/2006/relationships/digital-signature/signature" Target="sig8.xml"/><Relationship Id="rId12" Type="http://schemas.openxmlformats.org/package/2006/relationships/digital-signature/signature" Target="sig12.xml"/><Relationship Id="rId17" Type="http://schemas.openxmlformats.org/package/2006/relationships/digital-signature/signature" Target="sig17.xml"/><Relationship Id="rId25" Type="http://schemas.openxmlformats.org/package/2006/relationships/digital-signature/signature" Target="sig25.xml"/><Relationship Id="rId2" Type="http://schemas.openxmlformats.org/package/2006/relationships/digital-signature/signature" Target="sig2.xml"/><Relationship Id="rId16" Type="http://schemas.openxmlformats.org/package/2006/relationships/digital-signature/signature" Target="sig16.xml"/><Relationship Id="rId20" Type="http://schemas.openxmlformats.org/package/2006/relationships/digital-signature/signature" Target="sig20.xml"/><Relationship Id="rId1" Type="http://schemas.openxmlformats.org/package/2006/relationships/digital-signature/signature" Target="sig1.xml"/><Relationship Id="rId6" Type="http://schemas.openxmlformats.org/package/2006/relationships/digital-signature/signature" Target="sig7.xml"/><Relationship Id="rId11" Type="http://schemas.openxmlformats.org/package/2006/relationships/digital-signature/signature" Target="sig6.xml"/><Relationship Id="rId24" Type="http://schemas.openxmlformats.org/package/2006/relationships/digital-signature/signature" Target="sig24.xml"/><Relationship Id="rId5" Type="http://schemas.openxmlformats.org/package/2006/relationships/digital-signature/signature" Target="sig5.xml"/><Relationship Id="rId15" Type="http://schemas.openxmlformats.org/package/2006/relationships/digital-signature/signature" Target="sig15.xml"/><Relationship Id="rId23" Type="http://schemas.openxmlformats.org/package/2006/relationships/digital-signature/signature" Target="sig23.xml"/><Relationship Id="rId10" Type="http://schemas.openxmlformats.org/package/2006/relationships/digital-signature/signature" Target="sig11.xml"/><Relationship Id="rId19" Type="http://schemas.openxmlformats.org/package/2006/relationships/digital-signature/signature" Target="sig19.xml"/><Relationship Id="rId4" Type="http://schemas.openxmlformats.org/package/2006/relationships/digital-signature/signature" Target="sig4.xml"/><Relationship Id="rId9" Type="http://schemas.openxmlformats.org/package/2006/relationships/digital-signature/signature" Target="sig10.xml"/><Relationship Id="rId14" Type="http://schemas.openxmlformats.org/package/2006/relationships/digital-signature/signature" Target="sig14.xml"/><Relationship Id="rId22" Type="http://schemas.openxmlformats.org/package/2006/relationships/digital-signature/signature" Target="sig22.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bIUkW2lPX1bB0HEH5GspkVSPmldCAJYlWdaT0Ca+oxPpnzW55X4++3+zxEL8QK+QJPzxoDEWbtva
mfO8ijKPQg==</DigestValue>
    </Reference>
    <Reference Type="http://www.w3.org/2000/09/xmldsig#Object" URI="#idOfficeObject">
      <DigestMethod Algorithm="http://www.w3.org/2001/04/xmlenc#sha512"/>
      <DigestValue>RBaFcdMnKNtslCjBlBLvgUVrKXXfUNnhlWa7G62HI6zgr3qMisigrUIWmTWXdvTZLanDMGE33iwI
D9ibCImuqg==</DigestValue>
    </Reference>
    <Reference Type="http://uri.etsi.org/01903#SignedProperties" URI="#idSignedProperties">
      <Transforms>
        <Transform Algorithm="http://www.w3.org/TR/2001/REC-xml-c14n-20010315"/>
      </Transforms>
      <DigestMethod Algorithm="http://www.w3.org/2001/04/xmlenc#sha512"/>
      <DigestValue>YliGxJxZR0NWA9ai2/GUVnynlxYhcm9fZY92aGuUJbd2JyA1Bon4/fNCvhgFCp6WyBR4vbjDRaRY
bMK3MRoHxw==</DigestValue>
    </Reference>
    <Reference Type="http://www.w3.org/2000/09/xmldsig#Object" URI="#idValidSigLnImg">
      <DigestMethod Algorithm="http://www.w3.org/2001/04/xmlenc#sha512"/>
      <DigestValue>xgeqjmq57fnFWQ3HSAuYWtDPGvks8O05wIu8S2Zvxlz3XJ9fNKQ29Ri1ICKTYfT/UvLIxmETZhV6
yta9a15XSA==</DigestValue>
    </Reference>
    <Reference Type="http://www.w3.org/2000/09/xmldsig#Object" URI="#idInvalidSigLnImg">
      <DigestMethod Algorithm="http://www.w3.org/2001/04/xmlenc#sha512"/>
      <DigestValue>irQSIPFQOgfEIApQdFACBVYL9mnL4OuLcfrGEZ6Lf7RbKskE1czR/tZr4yL84xWGBZbebp0CybRw
kguMoPBz3w==</DigestValue>
    </Reference>
  </SignedInfo>
  <SignatureValue>VFlOhqXn2Fpo7f0oQSmmUJPuRGZ6t9vTCsphpBWtwwWvJQYzjlLeZd6W5jpwSx20YYDnhg7ZXeQP
Fsah7H4nSVsOkZgi599uAyoLm37mI386mV9EcLC3Rtpnl+KLOXlr7a4NaZ/C643dAvb6YVoyULuW
hiUvZiEfLaA4S2bVSKn9I09AHKVZBH+pGmbRVsVpWPm2Duq4WLTcFrXQP+bWEi18qzwI3XLv56GP
HIbrwjdO9Ata0UOs3dk5hOWYOXhIsUjaW4Y9SCpQX0Q658CjilvcVJrpl5BvxpxM4it0ZKj2/xPb
f41zZv/GTZP8bDhFNhm5KjdCUjt6O5FDtmgkTg==</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jhyCSERlrv3dlxHlqp4q1xN5O+5Ze+GNq3Z3wdroJbjBZlR/S+ArYbB4lKVfwWgG8Acj+FngIORMOF63h8ihSw==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BVN/92TpAr8roxdMt82YAsBrnptFWEobrd3Tj64zvv//06CBVq2omYX83mgqm8X7fGZXCbEmrFZckLvpHHgYsQ==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YRWp82iF/WrrKj45vng5VfJkwpKgNROS0Nvv0ttd8/3iOYNX4USOLsQx2kBQmHp2wS2e2aAvFJORUceZBZocTQ==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aPEEP1Sga46R7zscq9CXKXiY+5d2wiPNQdgUGxWguVlmaeC1jwPKELoUBo523gXZEOsxdLr++0/dewgV+BGtmg==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KB+4HjgbkQyQIAMwliYqygdhqO9GqaJCNEXlDIa02fEXcgQu47337aV+HW84dl6XmZMDcWRPYMrsPScp6ZbRog==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oh28zRknxScd2BV7GRRp56STp0EaN/+sP1Zgh2YqzHx8a+mf8narvBXb1A6vNsERvOCARyBwkzEAFzqes8IH4g==</DigestValue>
      </Reference>
      <Reference URI="/xl/drawings/vmlDrawing1.vml?ContentType=application/vnd.openxmlformats-officedocument.vmlDrawing">
        <DigestMethod Algorithm="http://www.w3.org/2001/04/xmlenc#sha512"/>
        <DigestValue>gyUJHvDteMrKOUmW44/Owb+Bmi96uT3Q76MA1u2o4aQ/fXfLy4foZgGP0574dyaeHoiMeOvXujQWpE4OkC6EPQ==</DigestValue>
      </Reference>
      <Reference URI="/xl/drawings/vmlDrawing2.vml?ContentType=application/vnd.openxmlformats-officedocument.vmlDrawing">
        <DigestMethod Algorithm="http://www.w3.org/2001/04/xmlenc#sha512"/>
        <DigestValue>+x0JRDqxFrKCkjX9BA2/669jyy4/Sr9zMhaAoIUokAbMFkAZKYis4fJJFngIhvkbH1dSq8Ahkjo7la/z5mK+gg==</DigestValue>
      </Reference>
      <Reference URI="/xl/drawings/vmlDrawing3.vml?ContentType=application/vnd.openxmlformats-officedocument.vmlDrawing">
        <DigestMethod Algorithm="http://www.w3.org/2001/04/xmlenc#sha512"/>
        <DigestValue>djzYt+dxFovSZiXyp0pt9+lDjZLrJReyH73bFl91JRhSn4vTLSSAz5/9z7iHoYBTPJc9GoQvu42A8TYsHpVp9A==</DigestValue>
      </Reference>
      <Reference URI="/xl/drawings/vmlDrawing4.vml?ContentType=application/vnd.openxmlformats-officedocument.vmlDrawing">
        <DigestMethod Algorithm="http://www.w3.org/2001/04/xmlenc#sha512"/>
        <DigestValue>ON0TCS29fvntStXbrtDcS9VtFyWZIHJmS3YvEebZQg98GysNMuRjTZe1YcHcCSGjVNjmf/XmJPL5MlSy/Iz5Kg==</DigestValue>
      </Reference>
      <Reference URI="/xl/drawings/vmlDrawing5.vml?ContentType=application/vnd.openxmlformats-officedocument.vmlDrawing">
        <DigestMethod Algorithm="http://www.w3.org/2001/04/xmlenc#sha512"/>
        <DigestValue>t7m24ZKYrCB619pK6RsSwZeLNZabE5mW70e51mSjGnRcCsWGObXGXsj0V/0J9CLaIxMClf1wWsk+BxlG+ibmHg==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EJec82juViHIthziFnNakk4KA9To0xm2xdJXCf5YrREcAX1zdHhHMcyqKLBkDFevbCQXDtoymvMmqQOmuOuYFw==</DigestValue>
      </Reference>
      <Reference URI="/xl/media/image10.emf?ContentType=image/x-emf">
        <DigestMethod Algorithm="http://www.w3.org/2001/04/xmlenc#sha512"/>
        <DigestValue>YlsbJc+dqMrKMIuKfE8YCzFIDfFidDKU1fTQmUN/Zln14x/QAWKAvEuhBHamnTfIlScA0LblhRWmCcGoFOYOkw==</DigestValue>
      </Reference>
      <Reference URI="/xl/media/image11.emf?ContentType=image/x-emf">
        <DigestMethod Algorithm="http://www.w3.org/2001/04/xmlenc#sha512"/>
        <DigestValue>SpSstTDuJXdgdnwh6ocDvuKz7wMoauzJ551y58PbMHrJuy4VxuKOKnHOWXZoOp9rDHJ8a5D46VBVYBFNQEHsBA==</DigestValue>
      </Reference>
      <Reference URI="/xl/media/image12.emf?ContentType=image/x-emf">
        <DigestMethod Algorithm="http://www.w3.org/2001/04/xmlenc#sha512"/>
        <DigestValue>lYMgFdoIEPjb837jvm9CXv7sY7UtfiNbG3ZtDpkNpZqTZPWuheaR2Z+Nrh/jdluASLyRYboE28tNv0gNWaphAA==</DigestValue>
      </Reference>
      <Reference URI="/xl/media/image13.emf?ContentType=image/x-emf">
        <DigestMethod Algorithm="http://www.w3.org/2001/04/xmlenc#sha512"/>
        <DigestValue>Cz8bFUANzKuNw/eGGDhP/ZvAPEbx7vCeQD0QCuIcAMFYSxts3QICa96pXHAQsAV31bzxYOEvSOyWreDxKjGzYQ==</DigestValue>
      </Reference>
      <Reference URI="/xl/media/image14.emf?ContentType=image/x-emf">
        <DigestMethod Algorithm="http://www.w3.org/2001/04/xmlenc#sha512"/>
        <DigestValue>1U9M0U2cuXb2bCsxbTHE7yFbc8x3+1PlRqtrCeYMXCLarGyOQA74o0igi2BL6hfa4pAVD6nvdSpcSHKie0PmDA==</DigestValue>
      </Reference>
      <Reference URI="/xl/media/image2.emf?ContentType=image/x-emf">
        <DigestMethod Algorithm="http://www.w3.org/2001/04/xmlenc#sha512"/>
        <DigestValue>MjIQs/lZ7vb2wgVIcwMxcvrHYqmMauTNBGr9K9zd/FNHB6qMvXjabXqSUqVBxhQXhpre0p7fZCXChOwcHEb0Fw==</DigestValue>
      </Reference>
      <Reference URI="/xl/media/image3.emf?ContentType=image/x-emf">
        <DigestMethod Algorithm="http://www.w3.org/2001/04/xmlenc#sha512"/>
        <DigestValue>/tiYxCtyHsda3EHKNMCgdVVSLK11scgkLF2Vhcdod5coAC+lTKrWQbfN0AVSgTqk9RY5JQ7XCALdvVNhZMwVdQ==</DigestValue>
      </Reference>
      <Reference URI="/xl/media/image4.emf?ContentType=image/x-emf">
        <DigestMethod Algorithm="http://www.w3.org/2001/04/xmlenc#sha512"/>
        <DigestValue>FfJw5rZ7BX7ib8za12gl6QhHwPHR4oivUKm2nhuMEBSazrKlez1UaAzJXCuvxHFKV42X3H6/w4lOgxwjDaaJkQ==</DigestValue>
      </Reference>
      <Reference URI="/xl/media/image5.emf?ContentType=image/x-emf">
        <DigestMethod Algorithm="http://www.w3.org/2001/04/xmlenc#sha512"/>
        <DigestValue>urEHdP6waky665YcDlSy2nsDZ8JPPQKJn+CCjjzUpsQieDzjcnjRMvSugjzgssfdMDP2h4D4lVXlX/AZuVIF/g==</DigestValue>
      </Reference>
      <Reference URI="/xl/media/image6.emf?ContentType=image/x-emf">
        <DigestMethod Algorithm="http://www.w3.org/2001/04/xmlenc#sha512"/>
        <DigestValue>m/ZhSPgopgotpPEEMeQ1ybYNvoAlFH5hp8hzLa/AuBMvu6WwvB79WmHF2EUsHJNQ4wAg8ENf/TfEDUqTAeCRRA==</DigestValue>
      </Reference>
      <Reference URI="/xl/media/image7.emf?ContentType=image/x-emf">
        <DigestMethod Algorithm="http://www.w3.org/2001/04/xmlenc#sha512"/>
        <DigestValue>TO9YWjcmje4ru/twZCIsdJXS8/d3YzpVOOjADYqSqoylaCfA73WHO/oF08JthMosWg3fReTuVImyETKuCvOjFQ==</DigestValue>
      </Reference>
      <Reference URI="/xl/media/image8.emf?ContentType=image/x-emf">
        <DigestMethod Algorithm="http://www.w3.org/2001/04/xmlenc#sha512"/>
        <DigestValue>mm8sL/x6QyK9lkInWpqrXYmEghXfaGyclKsEzxFqr3skyYFSOXiscBMTw9dxv/JDEKwJ7dib72e7mqrnAxSvmA==</DigestValue>
      </Reference>
      <Reference URI="/xl/media/image9.emf?ContentType=image/x-emf">
        <DigestMethod Algorithm="http://www.w3.org/2001/04/xmlenc#sha512"/>
        <DigestValue>o/Mg9xeBoZCHcABKXZi0W6MmN1e08PnLJc2aUYRFb6YQ1H2ewCRfG+r+9Peh3mSL05uhV53yZzhsA6Ob2ucVoA==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aiUt8ocYnwarRvpEJO5IaeiIenot36sp6XgHVA1aACRU1a8+IFGO4q3eLsTFx5GBsMkWNUfrm1O66FPTcO10Hg==</DigestValue>
      </Reference>
      <Reference URI="/xl/styles.xml?ContentType=application/vnd.openxmlformats-officedocument.spreadsheetml.styles+xml">
        <DigestMethod Algorithm="http://www.w3.org/2001/04/xmlenc#sha512"/>
        <DigestValue>DLFf6vOwAtv3fm4ZECP5Mi0cDDqR9ilSWoK4PpYvDUPoK5oBOgYeWPvylDrdoCHJzf37JPt/C5ROe9Gj41o7UQ==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0usmeFib/Vfv4QUQvkPdn3vGkM5ltDlplSuafYWRIs5hYLFI3ew2aZECxL+rhbB53j7axJVR0kk5okUdzKJkmQ==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2E3UbI4uW3Vr6Ajs4ciWofrtkX4o/fMLx3OQDpJW9SwDKaWvr2sYFBG3jzXkV1rP+rof4yC7c1+TgrFuIr7eHw==</DigestValue>
      </Reference>
      <Reference URI="/xl/worksheets/sheet2.xml?ContentType=application/vnd.openxmlformats-officedocument.spreadsheetml.worksheet+xml">
        <DigestMethod Algorithm="http://www.w3.org/2001/04/xmlenc#sha512"/>
        <DigestValue>KKaT81VliTigbf0VJX9jeEcn7+rHaxYz2nnv9UYUwGmgdvLRIF/FcRijBmBo6//Ci90QdTn6t3HoXQ+C7xmB0w==</DigestValue>
      </Reference>
      <Reference URI="/xl/worksheets/sheet3.xml?ContentType=application/vnd.openxmlformats-officedocument.spreadsheetml.worksheet+xml">
        <DigestMethod Algorithm="http://www.w3.org/2001/04/xmlenc#sha512"/>
        <DigestValue>TgeueikWQlZjKei5atcI7/oHtFSZcQ5V3MquI5aBjttdCPwHpuveH/58DNUNHq57nbeAJm8Tp/6Qyg80wWBMwA==</DigestValue>
      </Reference>
      <Reference URI="/xl/worksheets/sheet4.xml?ContentType=application/vnd.openxmlformats-officedocument.spreadsheetml.worksheet+xml">
        <DigestMethod Algorithm="http://www.w3.org/2001/04/xmlenc#sha512"/>
        <DigestValue>CeZIrRcXb6KJ+g8LZuzLK+TPKuyCHLJazo02thbV0xazYPjnZu5ckMNsaCqLm1m2wkdC+kGdb2eZc7LIFWKnSg==</DigestValue>
      </Reference>
      <Reference URI="/xl/worksheets/sheet5.xml?ContentType=application/vnd.openxmlformats-officedocument.spreadsheetml.worksheet+xml">
        <DigestMethod Algorithm="http://www.w3.org/2001/04/xmlenc#sha512"/>
        <DigestValue>wzti8xtbZScgU5qGa4BlCQDPa6wWTK0Idd3e03NQtKQ1VdUztYjvyEz6GlcyKdU1hmwKNwxaLMmahfe3xltNRw==</DigestValue>
      </Reference>
      <Reference URI="/xl/worksheets/sheet6.xml?ContentType=application/vnd.openxmlformats-officedocument.spreadsheetml.worksheet+xml">
        <DigestMethod Algorithm="http://www.w3.org/2001/04/xmlenc#sha512"/>
        <DigestValue>Yh3A2/KL8inplikjRyPselvgEuSjkrNw7u9k7xiw7HVHK9bNPEsoLbffel59VlqDvXxVAxmTSOnn7Xkscn5T9A==</DigestValue>
      </Reference>
      <Reference URI="/xl/worksheets/sheet7.xml?ContentType=application/vnd.openxmlformats-officedocument.spreadsheetml.worksheet+xml">
        <DigestMethod Algorithm="http://www.w3.org/2001/04/xmlenc#sha512"/>
        <DigestValue>G/Dw0iNmylRBa0BNRL/0KpUYWZdsyTCWG4iIq/U1DvXc+0p3Gkq3NNoQTYQtQBPKeYwxCHjj+SEN68vtEMqjsA==</DigestValue>
      </Reference>
      <Reference URI="/xl/worksheets/sheet8.xml?ContentType=application/vnd.openxmlformats-officedocument.spreadsheetml.worksheet+xml">
        <DigestMethod Algorithm="http://www.w3.org/2001/04/xmlenc#sha512"/>
        <DigestValue>A5h4cUiwTA/ESfLnaHSGW2B4ACcISnTlYJ3rRbuGB6Idvv93cbhZBekuEcXpirN66pnLKov3pRDWrAWKB7HuHA==</DigestValue>
      </Reference>
    </Manifest>
    <SignatureProperties>
      <SignatureProperty Id="idSignatureTime" Target="#idPackageSignature">
        <mdssi:SignatureTime xmlns:mdssi="http://schemas.openxmlformats.org/package/2006/digital-signature">
          <mdssi:Format>YYYY-MM-DDThh:mm:ssTZD</mdssi:Format>
          <mdssi:Value>2025-03-27T20:00:20Z</mdssi:Value>
        </mdssi:SignatureTime>
      </SignatureProperty>
    </SignatureProperties>
  </Object>
  <Object Id="idOfficeObject">
    <SignatureProperties>
      <SignatureProperty Id="idOfficeV1Details" Target="#idPackageSignature">
        <SignatureInfoV1 xmlns="http://schemas.microsoft.com/office/2006/digsig">
          <SetupID>{18ABCC09-7B76-44BE-AF95-6AA84DD03FDD}</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2025-03-27T20:00:20Z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3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CA8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WU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4M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d4Y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B0d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2StYFO5ZA99o+L8dyO9ihTok/ixsyB5vEeVlcjgcWxU=</DigestValue>
    </Reference>
    <Reference Type="http://www.w3.org/2000/09/xmldsig#Object" URI="#idOfficeObject">
      <DigestMethod Algorithm="http://www.w3.org/2001/04/xmlenc#sha256"/>
      <DigestValue>OWHWhs0dWAut9O40l8fR9iS2IvU7W8tUyW2MDO2QXiQ=</DigestValue>
    </Reference>
    <Reference Type="http://uri.etsi.org/01903#SignedProperties" URI="#idSignedProperties">
      <Transforms>
        <Transform Algorithm="http://www.w3.org/TR/2001/REC-xml-c14n-20010315"/>
      </Transforms>
      <DigestMethod Algorithm="http://www.w3.org/2001/04/xmlenc#sha256"/>
      <DigestValue>y5s6TYTVZUQTXa2tvsF6MmPuSrsoSVMyi5LFW20rFPA=</DigestValue>
    </Reference>
    <Reference Type="http://www.w3.org/2000/09/xmldsig#Object" URI="#idValidSigLnImg">
      <DigestMethod Algorithm="http://www.w3.org/2001/04/xmlenc#sha256"/>
      <DigestValue>gTJD8F1r2E1gfA+S8UCLXEeDjO9FRjM0XwTddywnvAc=</DigestValue>
    </Reference>
    <Reference Type="http://www.w3.org/2000/09/xmldsig#Object" URI="#idInvalidSigLnImg">
      <DigestMethod Algorithm="http://www.w3.org/2001/04/xmlenc#sha256"/>
      <DigestValue>jfNCQ8+gxN2YorqIoU5j2K96EjnFC1A3T1QrLYfBlHU=</DigestValue>
    </Reference>
  </SignedInfo>
  <SignatureValue>ljw+QP1lgzypHNmfVEraNGK6xLmHIHAK7Fo+BsS3nePRMJAC18mR16CED+cMheMm6zAkswhBsHA9
LJH2+/vYvP+MFau7/WtjBtk2DRIeHZgguEkS25327DOOjJgkH8D104zDYFOFwrE1HA+TOyvg0e+4
VRDvVCty0Lwy1rg7si6YjyUIvGlCz0D/bLk9X4ngmsetGX1cw1OQKRKz02Xr4kK5qGQMR8b8icdu
XG9zKZjkz+O5pZjopZJHy3Homq3IjGw7FMWPGRMVrKabiNFKjrZcqkrrZro2zb68jUCZJkTR8Clf
uTxmc8MWQVpcObsJ3iZww65X+IlHN/Bisx40rA==</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2025-03-28T15:30:27Z</mdssi:Value>
        </mdssi:SignatureTime>
      </SignatureProperty>
    </SignatureProperties>
  </Object>
  <Object Id="idOfficeObject">
    <SignatureProperties>
      <SignatureProperty Id="idOfficeV1Details" Target="#idPackageSignature">
        <SignatureInfoV1 xmlns="http://schemas.microsoft.com/office/2006/digsig">
          <SetupID>{2C886F73-1B8F-4DC0-B9D8-D0DCF2A19CE7}</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2025-03-28T15:30:27Z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Jy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DQs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A4LQ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CwCw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uUhLv0TbIQbNj/8TwBPTz4uQfzA+IVnXdpwLi6GXi4A=</DigestValue>
    </Reference>
    <Reference Type="http://www.w3.org/2000/09/xmldsig#Object" URI="#idOfficeObject">
      <DigestMethod Algorithm="http://www.w3.org/2001/04/xmlenc#sha256"/>
      <DigestValue>liywetU5v9i7zBoo9dizWiP1nxhROV3oabKFlq95leQ=</DigestValue>
    </Reference>
    <Reference Type="http://uri.etsi.org/01903#SignedProperties" URI="#idSignedProperties">
      <Transforms>
        <Transform Algorithm="http://www.w3.org/TR/2001/REC-xml-c14n-20010315"/>
      </Transforms>
      <DigestMethod Algorithm="http://www.w3.org/2001/04/xmlenc#sha256"/>
      <DigestValue>YnJAh0Q2c+gtmtajSRSfmQG+SaZT0esdxtDMJOeFJlI=</DigestValue>
    </Reference>
    <Reference Type="http://www.w3.org/2000/09/xmldsig#Object" URI="#idValidSigLnImg">
      <DigestMethod Algorithm="http://www.w3.org/2001/04/xmlenc#sha256"/>
      <DigestValue>G3Gj/RKZzFwhjB73hx4SbNRgjtaQ1vNqal02SJo2+kc=</DigestValue>
    </Reference>
    <Reference Type="http://www.w3.org/2000/09/xmldsig#Object" URI="#idInvalidSigLnImg">
      <DigestMethod Algorithm="http://www.w3.org/2001/04/xmlenc#sha256"/>
      <DigestValue>ZnbM+0oeMr4a3+YOr+aViZ6uBi81GL66RtGt81geRqE=</DigestValue>
    </Reference>
  </SignedInfo>
  <SignatureValue>oaaCKmZyh79esvUMEGWjabiNcfezaUhEhQtRUv2f8W2xf9xhqXKupr+9cgS+6P7rP0q+gB2hrNd/
njalxWxAo7j2+lhRHJglEhwWQhbMGYg8OnuZsFoKpm5cgCA4x480jbI6LObppl+xbynngv00PAcl
XBGCPUL/IokHW+koSOv75kIBknC78qvB4oIY0QRufxTZJmZ1bptQSRCboZcoCMRpzQhwepKOMVMp
1nau9egqjSa0vICFOaNHx7iIHiUOtkwtz3v4I5ObtvoXPFG/DO7C7e10DLnHp525/NvsHwVT+RFF
UqCd73NkeYqVQjE9K5NeNOK68Axnl8bO5kwrkQ==</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2025-03-28T15:31:04Z</mdssi:Value>
        </mdssi:SignatureTime>
      </SignatureProperty>
    </SignatureProperties>
  </Object>
  <Object Id="idOfficeObject">
    <SignatureProperties>
      <SignatureProperty Id="idOfficeV1Details" Target="#idPackageSignature">
        <SignatureInfoV1 xmlns="http://schemas.microsoft.com/office/2006/digsig">
          <SetupID>{9D8E9C5F-3812-49B1-B115-B53A8FE94A07}</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2025-03-28T15:31:04Z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Jy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U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AAAA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PYv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//kGuUL3DgXIYLn1q8rX9AUIcn89IF1+2KGUIabhw8u0jszUEx700KsK+15s0tNWBy9PksHZpsgJ
d2QQ16rxUA==</DigestValue>
    </Reference>
    <Reference Type="http://www.w3.org/2000/09/xmldsig#Object" URI="#idOfficeObject">
      <DigestMethod Algorithm="http://www.w3.org/2001/04/xmlenc#sha512"/>
      <DigestValue>o6ilL7fSBIOu6y4xxW3v7Zbhu59rlgQt50oPTNnT3/bpaiP2QCJUQby4V1uf6RXNzPwwzPK/4TXy
v7GgmB+AfQ==</DigestValue>
    </Reference>
    <Reference Type="http://uri.etsi.org/01903#SignedProperties" URI="#idSignedProperties">
      <Transforms>
        <Transform Algorithm="http://www.w3.org/TR/2001/REC-xml-c14n-20010315"/>
      </Transforms>
      <DigestMethod Algorithm="http://www.w3.org/2001/04/xmlenc#sha512"/>
      <DigestValue>1kaOo09Ql+Z13jN+vveKdw9d+2K16pFcemyhGohDYXp2pah6KUQaB72uit4ATQzK2e3gveDlwhPp
CQj4w59QyA==</DigestValue>
    </Reference>
    <Reference Type="http://www.w3.org/2000/09/xmldsig#Object" URI="#idValidSigLnImg">
      <DigestMethod Algorithm="http://www.w3.org/2001/04/xmlenc#sha512"/>
      <DigestValue>Qog6oV46DX70cjeZzN5SFQ7GZ6w87wQX6nyQHAXG8DlSDm97iNCnR8qXKC+MhUCbQOAiLvyMM/4V
OTJ6j9O9nQ==</DigestValue>
    </Reference>
    <Reference Type="http://www.w3.org/2000/09/xmldsig#Object" URI="#idInvalidSigLnImg">
      <DigestMethod Algorithm="http://www.w3.org/2001/04/xmlenc#sha512"/>
      <DigestValue>nzAKS0J5emzIhVR8u9CwgVZOOriVAMqVrNUU6GlgwvQX5naeJwOieUB7XNoyFmwJJk5q2lDD4/wb
Z/1yLSUU1g==</DigestValue>
    </Reference>
  </SignedInfo>
  <SignatureValue>h2owjJTitAr2yM/K/6kG1lIGLbBcY7y7b3eGOeHfZHs68Zw9tTOLR9D0B8pXlKbZGUAfKXK4aOv6
0LLtDQkcAz44WJEf8QgFgOaKyZmxZJcfSFvSlpNxvJ37yPnBojkY/Z0oKPWC0jEoQ593ch9Yvxa2
dvtlsOhj3xBwHdxWX5mQdvv1JlhWln3bojAezJHuqrBGmVGpXk7vblvleAH+kHIRwZKyXh7pnlY1
UpFgsnJ5yFT6p/ycj9oFTpqCTnUXQExl4frkVn9IAVZ21GxObuWEU+fi6h0xTJz38iaW/vRz1RCD
bG5zXEQEigeitSzdY9Z4C9RDzp/8YRcO73GQ7A==</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jhyCSERlrv3dlxHlqp4q1xN5O+5Ze+GNq3Z3wdroJbjBZlR/S+ArYbB4lKVfwWgG8Acj+FngIORMOF63h8ihSw==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BVN/92TpAr8roxdMt82YAsBrnptFWEobrd3Tj64zvv//06CBVq2omYX83mgqm8X7fGZXCbEmrFZckLvpHHgYsQ==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YRWp82iF/WrrKj45vng5VfJkwpKgNROS0Nvv0ttd8/3iOYNX4USOLsQx2kBQmHp2wS2e2aAvFJORUceZBZocTQ==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aPEEP1Sga46R7zscq9CXKXiY+5d2wiPNQdgUGxWguVlmaeC1jwPKELoUBo523gXZEOsxdLr++0/dewgV+BGtmg==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KB+4HjgbkQyQIAMwliYqygdhqO9GqaJCNEXlDIa02fEXcgQu47337aV+HW84dl6XmZMDcWRPYMrsPScp6ZbRog==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oh28zRknxScd2BV7GRRp56STp0EaN/+sP1Zgh2YqzHx8a+mf8narvBXb1A6vNsERvOCARyBwkzEAFzqes8IH4g==</DigestValue>
      </Reference>
      <Reference URI="/xl/drawings/vmlDrawing1.vml?ContentType=application/vnd.openxmlformats-officedocument.vmlDrawing">
        <DigestMethod Algorithm="http://www.w3.org/2001/04/xmlenc#sha512"/>
        <DigestValue>gyUJHvDteMrKOUmW44/Owb+Bmi96uT3Q76MA1u2o4aQ/fXfLy4foZgGP0574dyaeHoiMeOvXujQWpE4OkC6EPQ==</DigestValue>
      </Reference>
      <Reference URI="/xl/drawings/vmlDrawing2.vml?ContentType=application/vnd.openxmlformats-officedocument.vmlDrawing">
        <DigestMethod Algorithm="http://www.w3.org/2001/04/xmlenc#sha512"/>
        <DigestValue>+x0JRDqxFrKCkjX9BA2/669jyy4/Sr9zMhaAoIUokAbMFkAZKYis4fJJFngIhvkbH1dSq8Ahkjo7la/z5mK+gg==</DigestValue>
      </Reference>
      <Reference URI="/xl/drawings/vmlDrawing3.vml?ContentType=application/vnd.openxmlformats-officedocument.vmlDrawing">
        <DigestMethod Algorithm="http://www.w3.org/2001/04/xmlenc#sha512"/>
        <DigestValue>djzYt+dxFovSZiXyp0pt9+lDjZLrJReyH73bFl91JRhSn4vTLSSAz5/9z7iHoYBTPJc9GoQvu42A8TYsHpVp9A==</DigestValue>
      </Reference>
      <Reference URI="/xl/drawings/vmlDrawing4.vml?ContentType=application/vnd.openxmlformats-officedocument.vmlDrawing">
        <DigestMethod Algorithm="http://www.w3.org/2001/04/xmlenc#sha512"/>
        <DigestValue>ON0TCS29fvntStXbrtDcS9VtFyWZIHJmS3YvEebZQg98GysNMuRjTZe1YcHcCSGjVNjmf/XmJPL5MlSy/Iz5Kg==</DigestValue>
      </Reference>
      <Reference URI="/xl/drawings/vmlDrawing5.vml?ContentType=application/vnd.openxmlformats-officedocument.vmlDrawing">
        <DigestMethod Algorithm="http://www.w3.org/2001/04/xmlenc#sha512"/>
        <DigestValue>t7m24ZKYrCB619pK6RsSwZeLNZabE5mW70e51mSjGnRcCsWGObXGXsj0V/0J9CLaIxMClf1wWsk+BxlG+ibmHg==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EJec82juViHIthziFnNakk4KA9To0xm2xdJXCf5YrREcAX1zdHhHMcyqKLBkDFevbCQXDtoymvMmqQOmuOuYFw==</DigestValue>
      </Reference>
      <Reference URI="/xl/media/image10.emf?ContentType=image/x-emf">
        <DigestMethod Algorithm="http://www.w3.org/2001/04/xmlenc#sha512"/>
        <DigestValue>YlsbJc+dqMrKMIuKfE8YCzFIDfFidDKU1fTQmUN/Zln14x/QAWKAvEuhBHamnTfIlScA0LblhRWmCcGoFOYOkw==</DigestValue>
      </Reference>
      <Reference URI="/xl/media/image11.emf?ContentType=image/x-emf">
        <DigestMethod Algorithm="http://www.w3.org/2001/04/xmlenc#sha512"/>
        <DigestValue>SpSstTDuJXdgdnwh6ocDvuKz7wMoauzJ551y58PbMHrJuy4VxuKOKnHOWXZoOp9rDHJ8a5D46VBVYBFNQEHsBA==</DigestValue>
      </Reference>
      <Reference URI="/xl/media/image12.emf?ContentType=image/x-emf">
        <DigestMethod Algorithm="http://www.w3.org/2001/04/xmlenc#sha512"/>
        <DigestValue>lYMgFdoIEPjb837jvm9CXv7sY7UtfiNbG3ZtDpkNpZqTZPWuheaR2Z+Nrh/jdluASLyRYboE28tNv0gNWaphAA==</DigestValue>
      </Reference>
      <Reference URI="/xl/media/image13.emf?ContentType=image/x-emf">
        <DigestMethod Algorithm="http://www.w3.org/2001/04/xmlenc#sha512"/>
        <DigestValue>Cz8bFUANzKuNw/eGGDhP/ZvAPEbx7vCeQD0QCuIcAMFYSxts3QICa96pXHAQsAV31bzxYOEvSOyWreDxKjGzYQ==</DigestValue>
      </Reference>
      <Reference URI="/xl/media/image14.emf?ContentType=image/x-emf">
        <DigestMethod Algorithm="http://www.w3.org/2001/04/xmlenc#sha512"/>
        <DigestValue>1U9M0U2cuXb2bCsxbTHE7yFbc8x3+1PlRqtrCeYMXCLarGyOQA74o0igi2BL6hfa4pAVD6nvdSpcSHKie0PmDA==</DigestValue>
      </Reference>
      <Reference URI="/xl/media/image2.emf?ContentType=image/x-emf">
        <DigestMethod Algorithm="http://www.w3.org/2001/04/xmlenc#sha512"/>
        <DigestValue>MjIQs/lZ7vb2wgVIcwMxcvrHYqmMauTNBGr9K9zd/FNHB6qMvXjabXqSUqVBxhQXhpre0p7fZCXChOwcHEb0Fw==</DigestValue>
      </Reference>
      <Reference URI="/xl/media/image3.emf?ContentType=image/x-emf">
        <DigestMethod Algorithm="http://www.w3.org/2001/04/xmlenc#sha512"/>
        <DigestValue>/tiYxCtyHsda3EHKNMCgdVVSLK11scgkLF2Vhcdod5coAC+lTKrWQbfN0AVSgTqk9RY5JQ7XCALdvVNhZMwVdQ==</DigestValue>
      </Reference>
      <Reference URI="/xl/media/image4.emf?ContentType=image/x-emf">
        <DigestMethod Algorithm="http://www.w3.org/2001/04/xmlenc#sha512"/>
        <DigestValue>FfJw5rZ7BX7ib8za12gl6QhHwPHR4oivUKm2nhuMEBSazrKlez1UaAzJXCuvxHFKV42X3H6/w4lOgxwjDaaJkQ==</DigestValue>
      </Reference>
      <Reference URI="/xl/media/image5.emf?ContentType=image/x-emf">
        <DigestMethod Algorithm="http://www.w3.org/2001/04/xmlenc#sha512"/>
        <DigestValue>urEHdP6waky665YcDlSy2nsDZ8JPPQKJn+CCjjzUpsQieDzjcnjRMvSugjzgssfdMDP2h4D4lVXlX/AZuVIF/g==</DigestValue>
      </Reference>
      <Reference URI="/xl/media/image6.emf?ContentType=image/x-emf">
        <DigestMethod Algorithm="http://www.w3.org/2001/04/xmlenc#sha512"/>
        <DigestValue>m/ZhSPgopgotpPEEMeQ1ybYNvoAlFH5hp8hzLa/AuBMvu6WwvB79WmHF2EUsHJNQ4wAg8ENf/TfEDUqTAeCRRA==</DigestValue>
      </Reference>
      <Reference URI="/xl/media/image7.emf?ContentType=image/x-emf">
        <DigestMethod Algorithm="http://www.w3.org/2001/04/xmlenc#sha512"/>
        <DigestValue>TO9YWjcmje4ru/twZCIsdJXS8/d3YzpVOOjADYqSqoylaCfA73WHO/oF08JthMosWg3fReTuVImyETKuCvOjFQ==</DigestValue>
      </Reference>
      <Reference URI="/xl/media/image8.emf?ContentType=image/x-emf">
        <DigestMethod Algorithm="http://www.w3.org/2001/04/xmlenc#sha512"/>
        <DigestValue>mm8sL/x6QyK9lkInWpqrXYmEghXfaGyclKsEzxFqr3skyYFSOXiscBMTw9dxv/JDEKwJ7dib72e7mqrnAxSvmA==</DigestValue>
      </Reference>
      <Reference URI="/xl/media/image9.emf?ContentType=image/x-emf">
        <DigestMethod Algorithm="http://www.w3.org/2001/04/xmlenc#sha512"/>
        <DigestValue>o/Mg9xeBoZCHcABKXZi0W6MmN1e08PnLJc2aUYRFb6YQ1H2ewCRfG+r+9Peh3mSL05uhV53yZzhsA6Ob2ucVoA==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aiUt8ocYnwarRvpEJO5IaeiIenot36sp6XgHVA1aACRU1a8+IFGO4q3eLsTFx5GBsMkWNUfrm1O66FPTcO10Hg==</DigestValue>
      </Reference>
      <Reference URI="/xl/styles.xml?ContentType=application/vnd.openxmlformats-officedocument.spreadsheetml.styles+xml">
        <DigestMethod Algorithm="http://www.w3.org/2001/04/xmlenc#sha512"/>
        <DigestValue>DLFf6vOwAtv3fm4ZECP5Mi0cDDqR9ilSWoK4PpYvDUPoK5oBOgYeWPvylDrdoCHJzf37JPt/C5ROe9Gj41o7UQ==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0usmeFib/Vfv4QUQvkPdn3vGkM5ltDlplSuafYWRIs5hYLFI3ew2aZECxL+rhbB53j7axJVR0kk5okUdzKJkmQ==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2E3UbI4uW3Vr6Ajs4ciWofrtkX4o/fMLx3OQDpJW9SwDKaWvr2sYFBG3jzXkV1rP+rof4yC7c1+TgrFuIr7eHw==</DigestValue>
      </Reference>
      <Reference URI="/xl/worksheets/sheet2.xml?ContentType=application/vnd.openxmlformats-officedocument.spreadsheetml.worksheet+xml">
        <DigestMethod Algorithm="http://www.w3.org/2001/04/xmlenc#sha512"/>
        <DigestValue>KKaT81VliTigbf0VJX9jeEcn7+rHaxYz2nnv9UYUwGmgdvLRIF/FcRijBmBo6//Ci90QdTn6t3HoXQ+C7xmB0w==</DigestValue>
      </Reference>
      <Reference URI="/xl/worksheets/sheet3.xml?ContentType=application/vnd.openxmlformats-officedocument.spreadsheetml.worksheet+xml">
        <DigestMethod Algorithm="http://www.w3.org/2001/04/xmlenc#sha512"/>
        <DigestValue>TgeueikWQlZjKei5atcI7/oHtFSZcQ5V3MquI5aBjttdCPwHpuveH/58DNUNHq57nbeAJm8Tp/6Qyg80wWBMwA==</DigestValue>
      </Reference>
      <Reference URI="/xl/worksheets/sheet4.xml?ContentType=application/vnd.openxmlformats-officedocument.spreadsheetml.worksheet+xml">
        <DigestMethod Algorithm="http://www.w3.org/2001/04/xmlenc#sha512"/>
        <DigestValue>CeZIrRcXb6KJ+g8LZuzLK+TPKuyCHLJazo02thbV0xazYPjnZu5ckMNsaCqLm1m2wkdC+kGdb2eZc7LIFWKnSg==</DigestValue>
      </Reference>
      <Reference URI="/xl/worksheets/sheet5.xml?ContentType=application/vnd.openxmlformats-officedocument.spreadsheetml.worksheet+xml">
        <DigestMethod Algorithm="http://www.w3.org/2001/04/xmlenc#sha512"/>
        <DigestValue>wzti8xtbZScgU5qGa4BlCQDPa6wWTK0Idd3e03NQtKQ1VdUztYjvyEz6GlcyKdU1hmwKNwxaLMmahfe3xltNRw==</DigestValue>
      </Reference>
      <Reference URI="/xl/worksheets/sheet6.xml?ContentType=application/vnd.openxmlformats-officedocument.spreadsheetml.worksheet+xml">
        <DigestMethod Algorithm="http://www.w3.org/2001/04/xmlenc#sha512"/>
        <DigestValue>Yh3A2/KL8inplikjRyPselvgEuSjkrNw7u9k7xiw7HVHK9bNPEsoLbffel59VlqDvXxVAxmTSOnn7Xkscn5T9A==</DigestValue>
      </Reference>
      <Reference URI="/xl/worksheets/sheet7.xml?ContentType=application/vnd.openxmlformats-officedocument.spreadsheetml.worksheet+xml">
        <DigestMethod Algorithm="http://www.w3.org/2001/04/xmlenc#sha512"/>
        <DigestValue>G/Dw0iNmylRBa0BNRL/0KpUYWZdsyTCWG4iIq/U1DvXc+0p3Gkq3NNoQTYQtQBPKeYwxCHjj+SEN68vtEMqjsA==</DigestValue>
      </Reference>
      <Reference URI="/xl/worksheets/sheet8.xml?ContentType=application/vnd.openxmlformats-officedocument.spreadsheetml.worksheet+xml">
        <DigestMethod Algorithm="http://www.w3.org/2001/04/xmlenc#sha512"/>
        <DigestValue>A5h4cUiwTA/ESfLnaHSGW2B4ACcISnTlYJ3rRbuGB6Idvv93cbhZBekuEcXpirN66pnLKov3pRDWrAWKB7HuHA==</DigestValue>
      </Reference>
    </Manifest>
    <SignatureProperties>
      <SignatureProperty Id="idSignatureTime" Target="#idPackageSignature">
        <mdssi:SignatureTime xmlns:mdssi="http://schemas.openxmlformats.org/package/2006/digital-signature">
          <mdssi:Format>YYYY-MM-DDThh:mm:ssTZD</mdssi:Format>
          <mdssi:Value>2025-03-28T18:35:16Z</mdssi:Value>
        </mdssi:SignatureTime>
      </SignatureProperty>
    </SignatureProperties>
  </Object>
  <Object Id="idOfficeObject">
    <SignatureProperties>
      <SignatureProperty Id="idOfficeV1Details" Target="#idPackageSignature">
        <SignatureInfoV1 xmlns="http://schemas.microsoft.com/office/2006/digsig">
          <SetupID>{7CFAE9F2-F809-4D48-BDF4-F6845BCD3D78}</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2025-03-28T18:35:16Z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Ixw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U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AA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r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8xU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AAA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AAA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AAA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00Q7JkN1KJCCQDnEnX9JdwMXzAX5Bwju0N9Tg+/T3tD8oH0dAUvnIPCvCKJ6nrwkVfgWdcUMmgEp
CizAbjz7+A==</DigestValue>
    </Reference>
    <Reference Type="http://www.w3.org/2000/09/xmldsig#Object" URI="#idOfficeObject">
      <DigestMethod Algorithm="http://www.w3.org/2001/04/xmlenc#sha512"/>
      <DigestValue>M5Bbf77DDIb3VALZ5bopatCjuFakZqRp9C+hCfSYbuhB1xxi6tCaGzcbm+TODLLXQw8wOt7GBlYI
LSGqdPDkIw==</DigestValue>
    </Reference>
    <Reference Type="http://uri.etsi.org/01903#SignedProperties" URI="#idSignedProperties">
      <Transforms>
        <Transform Algorithm="http://www.w3.org/TR/2001/REC-xml-c14n-20010315"/>
      </Transforms>
      <DigestMethod Algorithm="http://www.w3.org/2001/04/xmlenc#sha512"/>
      <DigestValue>IoHvfaj8erRkpWFH19CmNU8H2RsdqYxqtfvakQyyjCtrBYbnZXr7/tBizjetbaYHQiXlnNV2DAn1
okI226qeog==</DigestValue>
    </Reference>
    <Reference Type="http://www.w3.org/2000/09/xmldsig#Object" URI="#idValidSigLnImg">
      <DigestMethod Algorithm="http://www.w3.org/2001/04/xmlenc#sha512"/>
      <DigestValue>Qog6oV46DX70cjeZzN5SFQ7GZ6w87wQX6nyQHAXG8DlSDm97iNCnR8qXKC+MhUCbQOAiLvyMM/4V
OTJ6j9O9nQ==</DigestValue>
    </Reference>
    <Reference Type="http://www.w3.org/2000/09/xmldsig#Object" URI="#idInvalidSigLnImg">
      <DigestMethod Algorithm="http://www.w3.org/2001/04/xmlenc#sha512"/>
      <DigestValue>0VLh2WeR+PmuOEUTz+nwE4dYfpOvxy10DMxoyO13N3V92MaBMIoZpO4dwbErK7KQxyD2mvpaEbPO
w3yfGtQepg==</DigestValue>
    </Reference>
  </SignedInfo>
  <SignatureValue>geprH8Md8DO1owg4iYiQexj2QLk/fm3pLH4FeieebH/SXL7341WtGwab9eDkL9ADW3CvtB5+H5Ih
/K9yxzLt3t92NSYn7t8CMM4vrgKZIWCILrxbfNQnc+2w0eiTt0GK7aXOx41ey/fT+gsCvn7OVXJP
13SSMqzEJYTg/OTcGF2JyFw8f6S6XKxyA5XGFK1mT/ybf5q0Lyv8bT642IksOwxa91+H1g7MbDiS
sswtDO1CqdCB8xEvcaLMGCwbat9YgotVk2gCXs+XvinJrnFwP/rm351W9D1sUiv85c9PH7UCYeZ4
OD/WUSj5STckwr2HQvaF1R/MMQdUJvbSfPOSuA==</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jhyCSERlrv3dlxHlqp4q1xN5O+5Ze+GNq3Z3wdroJbjBZlR/S+ArYbB4lKVfwWgG8Acj+FngIORMOF63h8ihSw==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BVN/92TpAr8roxdMt82YAsBrnptFWEobrd3Tj64zvv//06CBVq2omYX83mgqm8X7fGZXCbEmrFZckLvpHHgYsQ==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YRWp82iF/WrrKj45vng5VfJkwpKgNROS0Nvv0ttd8/3iOYNX4USOLsQx2kBQmHp2wS2e2aAvFJORUceZBZocTQ==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aPEEP1Sga46R7zscq9CXKXiY+5d2wiPNQdgUGxWguVlmaeC1jwPKELoUBo523gXZEOsxdLr++0/dewgV+BGtmg==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KB+4HjgbkQyQIAMwliYqygdhqO9GqaJCNEXlDIa02fEXcgQu47337aV+HW84dl6XmZMDcWRPYMrsPScp6ZbRog==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oh28zRknxScd2BV7GRRp56STp0EaN/+sP1Zgh2YqzHx8a+mf8narvBXb1A6vNsERvOCARyBwkzEAFzqes8IH4g==</DigestValue>
      </Reference>
      <Reference URI="/xl/drawings/vmlDrawing1.vml?ContentType=application/vnd.openxmlformats-officedocument.vmlDrawing">
        <DigestMethod Algorithm="http://www.w3.org/2001/04/xmlenc#sha512"/>
        <DigestValue>gyUJHvDteMrKOUmW44/Owb+Bmi96uT3Q76MA1u2o4aQ/fXfLy4foZgGP0574dyaeHoiMeOvXujQWpE4OkC6EPQ==</DigestValue>
      </Reference>
      <Reference URI="/xl/drawings/vmlDrawing2.vml?ContentType=application/vnd.openxmlformats-officedocument.vmlDrawing">
        <DigestMethod Algorithm="http://www.w3.org/2001/04/xmlenc#sha512"/>
        <DigestValue>+x0JRDqxFrKCkjX9BA2/669jyy4/Sr9zMhaAoIUokAbMFkAZKYis4fJJFngIhvkbH1dSq8Ahkjo7la/z5mK+gg==</DigestValue>
      </Reference>
      <Reference URI="/xl/drawings/vmlDrawing3.vml?ContentType=application/vnd.openxmlformats-officedocument.vmlDrawing">
        <DigestMethod Algorithm="http://www.w3.org/2001/04/xmlenc#sha512"/>
        <DigestValue>djzYt+dxFovSZiXyp0pt9+lDjZLrJReyH73bFl91JRhSn4vTLSSAz5/9z7iHoYBTPJc9GoQvu42A8TYsHpVp9A==</DigestValue>
      </Reference>
      <Reference URI="/xl/drawings/vmlDrawing4.vml?ContentType=application/vnd.openxmlformats-officedocument.vmlDrawing">
        <DigestMethod Algorithm="http://www.w3.org/2001/04/xmlenc#sha512"/>
        <DigestValue>ON0TCS29fvntStXbrtDcS9VtFyWZIHJmS3YvEebZQg98GysNMuRjTZe1YcHcCSGjVNjmf/XmJPL5MlSy/Iz5Kg==</DigestValue>
      </Reference>
      <Reference URI="/xl/drawings/vmlDrawing5.vml?ContentType=application/vnd.openxmlformats-officedocument.vmlDrawing">
        <DigestMethod Algorithm="http://www.w3.org/2001/04/xmlenc#sha512"/>
        <DigestValue>t7m24ZKYrCB619pK6RsSwZeLNZabE5mW70e51mSjGnRcCsWGObXGXsj0V/0J9CLaIxMClf1wWsk+BxlG+ibmHg==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EJec82juViHIthziFnNakk4KA9To0xm2xdJXCf5YrREcAX1zdHhHMcyqKLBkDFevbCQXDtoymvMmqQOmuOuYFw==</DigestValue>
      </Reference>
      <Reference URI="/xl/media/image10.emf?ContentType=image/x-emf">
        <DigestMethod Algorithm="http://www.w3.org/2001/04/xmlenc#sha512"/>
        <DigestValue>YlsbJc+dqMrKMIuKfE8YCzFIDfFidDKU1fTQmUN/Zln14x/QAWKAvEuhBHamnTfIlScA0LblhRWmCcGoFOYOkw==</DigestValue>
      </Reference>
      <Reference URI="/xl/media/image11.emf?ContentType=image/x-emf">
        <DigestMethod Algorithm="http://www.w3.org/2001/04/xmlenc#sha512"/>
        <DigestValue>SpSstTDuJXdgdnwh6ocDvuKz7wMoauzJ551y58PbMHrJuy4VxuKOKnHOWXZoOp9rDHJ8a5D46VBVYBFNQEHsBA==</DigestValue>
      </Reference>
      <Reference URI="/xl/media/image12.emf?ContentType=image/x-emf">
        <DigestMethod Algorithm="http://www.w3.org/2001/04/xmlenc#sha512"/>
        <DigestValue>lYMgFdoIEPjb837jvm9CXv7sY7UtfiNbG3ZtDpkNpZqTZPWuheaR2Z+Nrh/jdluASLyRYboE28tNv0gNWaphAA==</DigestValue>
      </Reference>
      <Reference URI="/xl/media/image13.emf?ContentType=image/x-emf">
        <DigestMethod Algorithm="http://www.w3.org/2001/04/xmlenc#sha512"/>
        <DigestValue>Cz8bFUANzKuNw/eGGDhP/ZvAPEbx7vCeQD0QCuIcAMFYSxts3QICa96pXHAQsAV31bzxYOEvSOyWreDxKjGzYQ==</DigestValue>
      </Reference>
      <Reference URI="/xl/media/image14.emf?ContentType=image/x-emf">
        <DigestMethod Algorithm="http://www.w3.org/2001/04/xmlenc#sha512"/>
        <DigestValue>1U9M0U2cuXb2bCsxbTHE7yFbc8x3+1PlRqtrCeYMXCLarGyOQA74o0igi2BL6hfa4pAVD6nvdSpcSHKie0PmDA==</DigestValue>
      </Reference>
      <Reference URI="/xl/media/image2.emf?ContentType=image/x-emf">
        <DigestMethod Algorithm="http://www.w3.org/2001/04/xmlenc#sha512"/>
        <DigestValue>MjIQs/lZ7vb2wgVIcwMxcvrHYqmMauTNBGr9K9zd/FNHB6qMvXjabXqSUqVBxhQXhpre0p7fZCXChOwcHEb0Fw==</DigestValue>
      </Reference>
      <Reference URI="/xl/media/image3.emf?ContentType=image/x-emf">
        <DigestMethod Algorithm="http://www.w3.org/2001/04/xmlenc#sha512"/>
        <DigestValue>/tiYxCtyHsda3EHKNMCgdVVSLK11scgkLF2Vhcdod5coAC+lTKrWQbfN0AVSgTqk9RY5JQ7XCALdvVNhZMwVdQ==</DigestValue>
      </Reference>
      <Reference URI="/xl/media/image4.emf?ContentType=image/x-emf">
        <DigestMethod Algorithm="http://www.w3.org/2001/04/xmlenc#sha512"/>
        <DigestValue>FfJw5rZ7BX7ib8za12gl6QhHwPHR4oivUKm2nhuMEBSazrKlez1UaAzJXCuvxHFKV42X3H6/w4lOgxwjDaaJkQ==</DigestValue>
      </Reference>
      <Reference URI="/xl/media/image5.emf?ContentType=image/x-emf">
        <DigestMethod Algorithm="http://www.w3.org/2001/04/xmlenc#sha512"/>
        <DigestValue>urEHdP6waky665YcDlSy2nsDZ8JPPQKJn+CCjjzUpsQieDzjcnjRMvSugjzgssfdMDP2h4D4lVXlX/AZuVIF/g==</DigestValue>
      </Reference>
      <Reference URI="/xl/media/image6.emf?ContentType=image/x-emf">
        <DigestMethod Algorithm="http://www.w3.org/2001/04/xmlenc#sha512"/>
        <DigestValue>m/ZhSPgopgotpPEEMeQ1ybYNvoAlFH5hp8hzLa/AuBMvu6WwvB79WmHF2EUsHJNQ4wAg8ENf/TfEDUqTAeCRRA==</DigestValue>
      </Reference>
      <Reference URI="/xl/media/image7.emf?ContentType=image/x-emf">
        <DigestMethod Algorithm="http://www.w3.org/2001/04/xmlenc#sha512"/>
        <DigestValue>TO9YWjcmje4ru/twZCIsdJXS8/d3YzpVOOjADYqSqoylaCfA73WHO/oF08JthMosWg3fReTuVImyETKuCvOjFQ==</DigestValue>
      </Reference>
      <Reference URI="/xl/media/image8.emf?ContentType=image/x-emf">
        <DigestMethod Algorithm="http://www.w3.org/2001/04/xmlenc#sha512"/>
        <DigestValue>mm8sL/x6QyK9lkInWpqrXYmEghXfaGyclKsEzxFqr3skyYFSOXiscBMTw9dxv/JDEKwJ7dib72e7mqrnAxSvmA==</DigestValue>
      </Reference>
      <Reference URI="/xl/media/image9.emf?ContentType=image/x-emf">
        <DigestMethod Algorithm="http://www.w3.org/2001/04/xmlenc#sha512"/>
        <DigestValue>o/Mg9xeBoZCHcABKXZi0W6MmN1e08PnLJc2aUYRFb6YQ1H2ewCRfG+r+9Peh3mSL05uhV53yZzhsA6Ob2ucVoA==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aiUt8ocYnwarRvpEJO5IaeiIenot36sp6XgHVA1aACRU1a8+IFGO4q3eLsTFx5GBsMkWNUfrm1O66FPTcO10Hg==</DigestValue>
      </Reference>
      <Reference URI="/xl/styles.xml?ContentType=application/vnd.openxmlformats-officedocument.spreadsheetml.styles+xml">
        <DigestMethod Algorithm="http://www.w3.org/2001/04/xmlenc#sha512"/>
        <DigestValue>DLFf6vOwAtv3fm4ZECP5Mi0cDDqR9ilSWoK4PpYvDUPoK5oBOgYeWPvylDrdoCHJzf37JPt/C5ROe9Gj41o7UQ==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0usmeFib/Vfv4QUQvkPdn3vGkM5ltDlplSuafYWRIs5hYLFI3ew2aZECxL+rhbB53j7axJVR0kk5okUdzKJkmQ==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2E3UbI4uW3Vr6Ajs4ciWofrtkX4o/fMLx3OQDpJW9SwDKaWvr2sYFBG3jzXkV1rP+rof4yC7c1+TgrFuIr7eHw==</DigestValue>
      </Reference>
      <Reference URI="/xl/worksheets/sheet2.xml?ContentType=application/vnd.openxmlformats-officedocument.spreadsheetml.worksheet+xml">
        <DigestMethod Algorithm="http://www.w3.org/2001/04/xmlenc#sha512"/>
        <DigestValue>KKaT81VliTigbf0VJX9jeEcn7+rHaxYz2nnv9UYUwGmgdvLRIF/FcRijBmBo6//Ci90QdTn6t3HoXQ+C7xmB0w==</DigestValue>
      </Reference>
      <Reference URI="/xl/worksheets/sheet3.xml?ContentType=application/vnd.openxmlformats-officedocument.spreadsheetml.worksheet+xml">
        <DigestMethod Algorithm="http://www.w3.org/2001/04/xmlenc#sha512"/>
        <DigestValue>TgeueikWQlZjKei5atcI7/oHtFSZcQ5V3MquI5aBjttdCPwHpuveH/58DNUNHq57nbeAJm8Tp/6Qyg80wWBMwA==</DigestValue>
      </Reference>
      <Reference URI="/xl/worksheets/sheet4.xml?ContentType=application/vnd.openxmlformats-officedocument.spreadsheetml.worksheet+xml">
        <DigestMethod Algorithm="http://www.w3.org/2001/04/xmlenc#sha512"/>
        <DigestValue>CeZIrRcXb6KJ+g8LZuzLK+TPKuyCHLJazo02thbV0xazYPjnZu5ckMNsaCqLm1m2wkdC+kGdb2eZc7LIFWKnSg==</DigestValue>
      </Reference>
      <Reference URI="/xl/worksheets/sheet5.xml?ContentType=application/vnd.openxmlformats-officedocument.spreadsheetml.worksheet+xml">
        <DigestMethod Algorithm="http://www.w3.org/2001/04/xmlenc#sha512"/>
        <DigestValue>wzti8xtbZScgU5qGa4BlCQDPa6wWTK0Idd3e03NQtKQ1VdUztYjvyEz6GlcyKdU1hmwKNwxaLMmahfe3xltNRw==</DigestValue>
      </Reference>
      <Reference URI="/xl/worksheets/sheet6.xml?ContentType=application/vnd.openxmlformats-officedocument.spreadsheetml.worksheet+xml">
        <DigestMethod Algorithm="http://www.w3.org/2001/04/xmlenc#sha512"/>
        <DigestValue>Yh3A2/KL8inplikjRyPselvgEuSjkrNw7u9k7xiw7HVHK9bNPEsoLbffel59VlqDvXxVAxmTSOnn7Xkscn5T9A==</DigestValue>
      </Reference>
      <Reference URI="/xl/worksheets/sheet7.xml?ContentType=application/vnd.openxmlformats-officedocument.spreadsheetml.worksheet+xml">
        <DigestMethod Algorithm="http://www.w3.org/2001/04/xmlenc#sha512"/>
        <DigestValue>G/Dw0iNmylRBa0BNRL/0KpUYWZdsyTCWG4iIq/U1DvXc+0p3Gkq3NNoQTYQtQBPKeYwxCHjj+SEN68vtEMqjsA==</DigestValue>
      </Reference>
      <Reference URI="/xl/worksheets/sheet8.xml?ContentType=application/vnd.openxmlformats-officedocument.spreadsheetml.worksheet+xml">
        <DigestMethod Algorithm="http://www.w3.org/2001/04/xmlenc#sha512"/>
        <DigestValue>A5h4cUiwTA/ESfLnaHSGW2B4ACcISnTlYJ3rRbuGB6Idvv93cbhZBekuEcXpirN66pnLKov3pRDWrAWKB7HuHA==</DigestValue>
      </Reference>
    </Manifest>
    <SignatureProperties>
      <SignatureProperty Id="idSignatureTime" Target="#idPackageSignature">
        <mdssi:SignatureTime xmlns:mdssi="http://schemas.openxmlformats.org/package/2006/digital-signature">
          <mdssi:Format>YYYY-MM-DDThh:mm:ssTZD</mdssi:Format>
          <mdssi:Value>2025-03-28T18:35:34Z</mdssi:Value>
        </mdssi:SignatureTime>
      </SignatureProperty>
    </SignatureProperties>
  </Object>
  <Object Id="idOfficeObject">
    <SignatureProperties>
      <SignatureProperty Id="idOfficeV1Details" Target="#idPackageSignature">
        <SignatureInfoV1 xmlns="http://schemas.microsoft.com/office/2006/digsig">
          <SetupID>{934AE369-71D6-4AE3-A3AD-ED79C64DC954}</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2025-03-28T18:35:34Z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Ixw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U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AA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AAA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AAA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AAA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IAlNBxscOP9reMlP2G4yEPUbSHXnzyMiEur3UGgtXEJ/jJMiD0yHEcNWMbl5a2Uyq6f82aDxVNIi
JYldDTXLlg==</DigestValue>
    </Reference>
    <Reference Type="http://www.w3.org/2000/09/xmldsig#Object" URI="#idOfficeObject">
      <DigestMethod Algorithm="http://www.w3.org/2001/04/xmlenc#sha512"/>
      <DigestValue>FrBWp3bsxuCS//ll3GUcBwUEqFyqgYW/DiiCb6JrdkTHWZ67a4KRwYmikKzY59c8Yl/SU/l/qyhs
pxmhX9ia8A==</DigestValue>
    </Reference>
    <Reference Type="http://uri.etsi.org/01903#SignedProperties" URI="#idSignedProperties">
      <Transforms>
        <Transform Algorithm="http://www.w3.org/TR/2001/REC-xml-c14n-20010315"/>
      </Transforms>
      <DigestMethod Algorithm="http://www.w3.org/2001/04/xmlenc#sha512"/>
      <DigestValue>5BLREcG6ZKw6ZqD7nF6IlW0SDZDTbCL+Mjf6KYXIBeCOp5A9knSKlSIZf8hMG76yQkiJkSg7eVfo
k0XeyPH+bQ==</DigestValue>
    </Reference>
    <Reference Type="http://www.w3.org/2000/09/xmldsig#Object" URI="#idValidSigLnImg">
      <DigestMethod Algorithm="http://www.w3.org/2001/04/xmlenc#sha512"/>
      <DigestValue>Qog6oV46DX70cjeZzN5SFQ7GZ6w87wQX6nyQHAXG8DlSDm97iNCnR8qXKC+MhUCbQOAiLvyMM/4V
OTJ6j9O9nQ==</DigestValue>
    </Reference>
    <Reference Type="http://www.w3.org/2000/09/xmldsig#Object" URI="#idInvalidSigLnImg">
      <DigestMethod Algorithm="http://www.w3.org/2001/04/xmlenc#sha512"/>
      <DigestValue>0VLh2WeR+PmuOEUTz+nwE4dYfpOvxy10DMxoyO13N3V92MaBMIoZpO4dwbErK7KQxyD2mvpaEbPO
w3yfGtQepg==</DigestValue>
    </Reference>
  </SignedInfo>
  <SignatureValue>K0jaIbzcVdGumoFt1iMHefm5L44T+OPA0PUe2C3X0ZDpXmRSx9351Brtm9T32U+q8bn14rXJr6rm
zUBXfVupZXxfVAM+nRrnZGFdgjzC4DGv8TyS6yzHsA1LFndef/8I0c0XyiYR8c9Ma7tpPHYOFnIm
+Mwr3BZmKfHDzrwBIv5iYKCJcR50SRce4D5oSlKV5k5+TlMknt8b38e12zlzqK1VObEbgFgmI3vA
HXfnIlOqx9yOQLQRgG9/mS/BokVPoIV9iNqGomswMNNktXGNWVNfKxxZld2aGH5x1eegpvn6TAOW
Qnb5sYoHW8NMShiIxMIypYBKmX/cXrOofS+uYw==</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jhyCSERlrv3dlxHlqp4q1xN5O+5Ze+GNq3Z3wdroJbjBZlR/S+ArYbB4lKVfwWgG8Acj+FngIORMOF63h8ihSw==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BVN/92TpAr8roxdMt82YAsBrnptFWEobrd3Tj64zvv//06CBVq2omYX83mgqm8X7fGZXCbEmrFZckLvpHHgYsQ==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YRWp82iF/WrrKj45vng5VfJkwpKgNROS0Nvv0ttd8/3iOYNX4USOLsQx2kBQmHp2wS2e2aAvFJORUceZBZocTQ==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aPEEP1Sga46R7zscq9CXKXiY+5d2wiPNQdgUGxWguVlmaeC1jwPKELoUBo523gXZEOsxdLr++0/dewgV+BGtmg==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KB+4HjgbkQyQIAMwliYqygdhqO9GqaJCNEXlDIa02fEXcgQu47337aV+HW84dl6XmZMDcWRPYMrsPScp6ZbRog==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oh28zRknxScd2BV7GRRp56STp0EaN/+sP1Zgh2YqzHx8a+mf8narvBXb1A6vNsERvOCARyBwkzEAFzqes8IH4g==</DigestValue>
      </Reference>
      <Reference URI="/xl/drawings/vmlDrawing1.vml?ContentType=application/vnd.openxmlformats-officedocument.vmlDrawing">
        <DigestMethod Algorithm="http://www.w3.org/2001/04/xmlenc#sha512"/>
        <DigestValue>gyUJHvDteMrKOUmW44/Owb+Bmi96uT3Q76MA1u2o4aQ/fXfLy4foZgGP0574dyaeHoiMeOvXujQWpE4OkC6EPQ==</DigestValue>
      </Reference>
      <Reference URI="/xl/drawings/vmlDrawing2.vml?ContentType=application/vnd.openxmlformats-officedocument.vmlDrawing">
        <DigestMethod Algorithm="http://www.w3.org/2001/04/xmlenc#sha512"/>
        <DigestValue>+x0JRDqxFrKCkjX9BA2/669jyy4/Sr9zMhaAoIUokAbMFkAZKYis4fJJFngIhvkbH1dSq8Ahkjo7la/z5mK+gg==</DigestValue>
      </Reference>
      <Reference URI="/xl/drawings/vmlDrawing3.vml?ContentType=application/vnd.openxmlformats-officedocument.vmlDrawing">
        <DigestMethod Algorithm="http://www.w3.org/2001/04/xmlenc#sha512"/>
        <DigestValue>djzYt+dxFovSZiXyp0pt9+lDjZLrJReyH73bFl91JRhSn4vTLSSAz5/9z7iHoYBTPJc9GoQvu42A8TYsHpVp9A==</DigestValue>
      </Reference>
      <Reference URI="/xl/drawings/vmlDrawing4.vml?ContentType=application/vnd.openxmlformats-officedocument.vmlDrawing">
        <DigestMethod Algorithm="http://www.w3.org/2001/04/xmlenc#sha512"/>
        <DigestValue>ON0TCS29fvntStXbrtDcS9VtFyWZIHJmS3YvEebZQg98GysNMuRjTZe1YcHcCSGjVNjmf/XmJPL5MlSy/Iz5Kg==</DigestValue>
      </Reference>
      <Reference URI="/xl/drawings/vmlDrawing5.vml?ContentType=application/vnd.openxmlformats-officedocument.vmlDrawing">
        <DigestMethod Algorithm="http://www.w3.org/2001/04/xmlenc#sha512"/>
        <DigestValue>t7m24ZKYrCB619pK6RsSwZeLNZabE5mW70e51mSjGnRcCsWGObXGXsj0V/0J9CLaIxMClf1wWsk+BxlG+ibmHg==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EJec82juViHIthziFnNakk4KA9To0xm2xdJXCf5YrREcAX1zdHhHMcyqKLBkDFevbCQXDtoymvMmqQOmuOuYFw==</DigestValue>
      </Reference>
      <Reference URI="/xl/media/image10.emf?ContentType=image/x-emf">
        <DigestMethod Algorithm="http://www.w3.org/2001/04/xmlenc#sha512"/>
        <DigestValue>YlsbJc+dqMrKMIuKfE8YCzFIDfFidDKU1fTQmUN/Zln14x/QAWKAvEuhBHamnTfIlScA0LblhRWmCcGoFOYOkw==</DigestValue>
      </Reference>
      <Reference URI="/xl/media/image11.emf?ContentType=image/x-emf">
        <DigestMethod Algorithm="http://www.w3.org/2001/04/xmlenc#sha512"/>
        <DigestValue>SpSstTDuJXdgdnwh6ocDvuKz7wMoauzJ551y58PbMHrJuy4VxuKOKnHOWXZoOp9rDHJ8a5D46VBVYBFNQEHsBA==</DigestValue>
      </Reference>
      <Reference URI="/xl/media/image12.emf?ContentType=image/x-emf">
        <DigestMethod Algorithm="http://www.w3.org/2001/04/xmlenc#sha512"/>
        <DigestValue>lYMgFdoIEPjb837jvm9CXv7sY7UtfiNbG3ZtDpkNpZqTZPWuheaR2Z+Nrh/jdluASLyRYboE28tNv0gNWaphAA==</DigestValue>
      </Reference>
      <Reference URI="/xl/media/image13.emf?ContentType=image/x-emf">
        <DigestMethod Algorithm="http://www.w3.org/2001/04/xmlenc#sha512"/>
        <DigestValue>Cz8bFUANzKuNw/eGGDhP/ZvAPEbx7vCeQD0QCuIcAMFYSxts3QICa96pXHAQsAV31bzxYOEvSOyWreDxKjGzYQ==</DigestValue>
      </Reference>
      <Reference URI="/xl/media/image14.emf?ContentType=image/x-emf">
        <DigestMethod Algorithm="http://www.w3.org/2001/04/xmlenc#sha512"/>
        <DigestValue>1U9M0U2cuXb2bCsxbTHE7yFbc8x3+1PlRqtrCeYMXCLarGyOQA74o0igi2BL6hfa4pAVD6nvdSpcSHKie0PmDA==</DigestValue>
      </Reference>
      <Reference URI="/xl/media/image2.emf?ContentType=image/x-emf">
        <DigestMethod Algorithm="http://www.w3.org/2001/04/xmlenc#sha512"/>
        <DigestValue>MjIQs/lZ7vb2wgVIcwMxcvrHYqmMauTNBGr9K9zd/FNHB6qMvXjabXqSUqVBxhQXhpre0p7fZCXChOwcHEb0Fw==</DigestValue>
      </Reference>
      <Reference URI="/xl/media/image3.emf?ContentType=image/x-emf">
        <DigestMethod Algorithm="http://www.w3.org/2001/04/xmlenc#sha512"/>
        <DigestValue>/tiYxCtyHsda3EHKNMCgdVVSLK11scgkLF2Vhcdod5coAC+lTKrWQbfN0AVSgTqk9RY5JQ7XCALdvVNhZMwVdQ==</DigestValue>
      </Reference>
      <Reference URI="/xl/media/image4.emf?ContentType=image/x-emf">
        <DigestMethod Algorithm="http://www.w3.org/2001/04/xmlenc#sha512"/>
        <DigestValue>FfJw5rZ7BX7ib8za12gl6QhHwPHR4oivUKm2nhuMEBSazrKlez1UaAzJXCuvxHFKV42X3H6/w4lOgxwjDaaJkQ==</DigestValue>
      </Reference>
      <Reference URI="/xl/media/image5.emf?ContentType=image/x-emf">
        <DigestMethod Algorithm="http://www.w3.org/2001/04/xmlenc#sha512"/>
        <DigestValue>urEHdP6waky665YcDlSy2nsDZ8JPPQKJn+CCjjzUpsQieDzjcnjRMvSugjzgssfdMDP2h4D4lVXlX/AZuVIF/g==</DigestValue>
      </Reference>
      <Reference URI="/xl/media/image6.emf?ContentType=image/x-emf">
        <DigestMethod Algorithm="http://www.w3.org/2001/04/xmlenc#sha512"/>
        <DigestValue>m/ZhSPgopgotpPEEMeQ1ybYNvoAlFH5hp8hzLa/AuBMvu6WwvB79WmHF2EUsHJNQ4wAg8ENf/TfEDUqTAeCRRA==</DigestValue>
      </Reference>
      <Reference URI="/xl/media/image7.emf?ContentType=image/x-emf">
        <DigestMethod Algorithm="http://www.w3.org/2001/04/xmlenc#sha512"/>
        <DigestValue>TO9YWjcmje4ru/twZCIsdJXS8/d3YzpVOOjADYqSqoylaCfA73WHO/oF08JthMosWg3fReTuVImyETKuCvOjFQ==</DigestValue>
      </Reference>
      <Reference URI="/xl/media/image8.emf?ContentType=image/x-emf">
        <DigestMethod Algorithm="http://www.w3.org/2001/04/xmlenc#sha512"/>
        <DigestValue>mm8sL/x6QyK9lkInWpqrXYmEghXfaGyclKsEzxFqr3skyYFSOXiscBMTw9dxv/JDEKwJ7dib72e7mqrnAxSvmA==</DigestValue>
      </Reference>
      <Reference URI="/xl/media/image9.emf?ContentType=image/x-emf">
        <DigestMethod Algorithm="http://www.w3.org/2001/04/xmlenc#sha512"/>
        <DigestValue>o/Mg9xeBoZCHcABKXZi0W6MmN1e08PnLJc2aUYRFb6YQ1H2ewCRfG+r+9Peh3mSL05uhV53yZzhsA6Ob2ucVoA==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aiUt8ocYnwarRvpEJO5IaeiIenot36sp6XgHVA1aACRU1a8+IFGO4q3eLsTFx5GBsMkWNUfrm1O66FPTcO10Hg==</DigestValue>
      </Reference>
      <Reference URI="/xl/styles.xml?ContentType=application/vnd.openxmlformats-officedocument.spreadsheetml.styles+xml">
        <DigestMethod Algorithm="http://www.w3.org/2001/04/xmlenc#sha512"/>
        <DigestValue>DLFf6vOwAtv3fm4ZECP5Mi0cDDqR9ilSWoK4PpYvDUPoK5oBOgYeWPvylDrdoCHJzf37JPt/C5ROe9Gj41o7UQ==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0usmeFib/Vfv4QUQvkPdn3vGkM5ltDlplSuafYWRIs5hYLFI3ew2aZECxL+rhbB53j7axJVR0kk5okUdzKJkmQ==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2E3UbI4uW3Vr6Ajs4ciWofrtkX4o/fMLx3OQDpJW9SwDKaWvr2sYFBG3jzXkV1rP+rof4yC7c1+TgrFuIr7eHw==</DigestValue>
      </Reference>
      <Reference URI="/xl/worksheets/sheet2.xml?ContentType=application/vnd.openxmlformats-officedocument.spreadsheetml.worksheet+xml">
        <DigestMethod Algorithm="http://www.w3.org/2001/04/xmlenc#sha512"/>
        <DigestValue>KKaT81VliTigbf0VJX9jeEcn7+rHaxYz2nnv9UYUwGmgdvLRIF/FcRijBmBo6//Ci90QdTn6t3HoXQ+C7xmB0w==</DigestValue>
      </Reference>
      <Reference URI="/xl/worksheets/sheet3.xml?ContentType=application/vnd.openxmlformats-officedocument.spreadsheetml.worksheet+xml">
        <DigestMethod Algorithm="http://www.w3.org/2001/04/xmlenc#sha512"/>
        <DigestValue>TgeueikWQlZjKei5atcI7/oHtFSZcQ5V3MquI5aBjttdCPwHpuveH/58DNUNHq57nbeAJm8Tp/6Qyg80wWBMwA==</DigestValue>
      </Reference>
      <Reference URI="/xl/worksheets/sheet4.xml?ContentType=application/vnd.openxmlformats-officedocument.spreadsheetml.worksheet+xml">
        <DigestMethod Algorithm="http://www.w3.org/2001/04/xmlenc#sha512"/>
        <DigestValue>CeZIrRcXb6KJ+g8LZuzLK+TPKuyCHLJazo02thbV0xazYPjnZu5ckMNsaCqLm1m2wkdC+kGdb2eZc7LIFWKnSg==</DigestValue>
      </Reference>
      <Reference URI="/xl/worksheets/sheet5.xml?ContentType=application/vnd.openxmlformats-officedocument.spreadsheetml.worksheet+xml">
        <DigestMethod Algorithm="http://www.w3.org/2001/04/xmlenc#sha512"/>
        <DigestValue>wzti8xtbZScgU5qGa4BlCQDPa6wWTK0Idd3e03NQtKQ1VdUztYjvyEz6GlcyKdU1hmwKNwxaLMmahfe3xltNRw==</DigestValue>
      </Reference>
      <Reference URI="/xl/worksheets/sheet6.xml?ContentType=application/vnd.openxmlformats-officedocument.spreadsheetml.worksheet+xml">
        <DigestMethod Algorithm="http://www.w3.org/2001/04/xmlenc#sha512"/>
        <DigestValue>Yh3A2/KL8inplikjRyPselvgEuSjkrNw7u9k7xiw7HVHK9bNPEsoLbffel59VlqDvXxVAxmTSOnn7Xkscn5T9A==</DigestValue>
      </Reference>
      <Reference URI="/xl/worksheets/sheet7.xml?ContentType=application/vnd.openxmlformats-officedocument.spreadsheetml.worksheet+xml">
        <DigestMethod Algorithm="http://www.w3.org/2001/04/xmlenc#sha512"/>
        <DigestValue>G/Dw0iNmylRBa0BNRL/0KpUYWZdsyTCWG4iIq/U1DvXc+0p3Gkq3NNoQTYQtQBPKeYwxCHjj+SEN68vtEMqjsA==</DigestValue>
      </Reference>
      <Reference URI="/xl/worksheets/sheet8.xml?ContentType=application/vnd.openxmlformats-officedocument.spreadsheetml.worksheet+xml">
        <DigestMethod Algorithm="http://www.w3.org/2001/04/xmlenc#sha512"/>
        <DigestValue>A5h4cUiwTA/ESfLnaHSGW2B4ACcISnTlYJ3rRbuGB6Idvv93cbhZBekuEcXpirN66pnLKov3pRDWrAWKB7HuHA==</DigestValue>
      </Reference>
    </Manifest>
    <SignatureProperties>
      <SignatureProperty Id="idSignatureTime" Target="#idPackageSignature">
        <mdssi:SignatureTime xmlns:mdssi="http://schemas.openxmlformats.org/package/2006/digital-signature">
          <mdssi:Format>YYYY-MM-DDThh:mm:ssTZD</mdssi:Format>
          <mdssi:Value>2025-03-28T18:35:53Z</mdssi:Value>
        </mdssi:SignatureTime>
      </SignatureProperty>
    </SignatureProperties>
  </Object>
  <Object Id="idOfficeObject">
    <SignatureProperties>
      <SignatureProperty Id="idOfficeV1Details" Target="#idPackageSignature">
        <SignatureInfoV1 xmlns="http://schemas.microsoft.com/office/2006/digsig">
          <SetupID>{A482A5F4-6E84-438A-B0C4-AED184597B35}</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2025-03-28T18:35:53Z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Ixw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U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AA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AAA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AAA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AAA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402qw4yqOkNIJdwwnSDmUHLS9tTGYtLVLmRPc+GoHm8gw7+/OJhJUyux6PQUVqCI5WK3t+nN2a+1
hCWqzywdmQ==</DigestValue>
    </Reference>
    <Reference Type="http://www.w3.org/2000/09/xmldsig#Object" URI="#idOfficeObject">
      <DigestMethod Algorithm="http://www.w3.org/2001/04/xmlenc#sha512"/>
      <DigestValue>beydIx6Wu5H4UwSuo9IJAqOb2vnj5vS9AYi6Qn8UKAAbv/gfJGPEJg7/OT0oHG+kEopfDzAx5eEL
nyPKfMNv3w==</DigestValue>
    </Reference>
    <Reference Type="http://uri.etsi.org/01903#SignedProperties" URI="#idSignedProperties">
      <Transforms>
        <Transform Algorithm="http://www.w3.org/TR/2001/REC-xml-c14n-20010315"/>
      </Transforms>
      <DigestMethod Algorithm="http://www.w3.org/2001/04/xmlenc#sha512"/>
      <DigestValue>thNcMyRHLOEBhvJ7NXlH4xZsMo+9eL9C7N+dJVm3dOVYG6kJRNXMIfhxJYFAv62nENBa8DoMY1F7
GAXZbcU4gg==</DigestValue>
    </Reference>
    <Reference Type="http://www.w3.org/2000/09/xmldsig#Object" URI="#idValidSigLnImg">
      <DigestMethod Algorithm="http://www.w3.org/2001/04/xmlenc#sha512"/>
      <DigestValue>yPGr/MVlX/dcRTa+K/9QoA9wp/k9W4htr2quA0hP2n01oJGylZFBjzUVKnd7XwuzQspZzrqhckHl
zlAPexvkLw==</DigestValue>
    </Reference>
    <Reference Type="http://www.w3.org/2000/09/xmldsig#Object" URI="#idInvalidSigLnImg">
      <DigestMethod Algorithm="http://www.w3.org/2001/04/xmlenc#sha512"/>
      <DigestValue>ifHeWLnEA/PeGBe4e7YaTO40k5U4K4cDsVyTaArMYSXiIJVKE2yIMp7EMs5kn798W1XJ6xy5TA6i
Ikz+veJIKw==</DigestValue>
    </Reference>
  </SignedInfo>
  <SignatureValue>a2aMBTE2eNZis/RTATcaOvMx6Kc3oItarpqlwZpS8WLAGMpLbyF+3GjQvrajDRwhtTkCVbRd2Ns+
FVqqphcgS4gwABad9J+v+n7W0t2KQoaf90RnPog1aut/KvMw+YzvSvVCL1+Bt8eF1gnV//2DWE4+
uZ46C4jUchMi2r3FZXxKZ98IdSrSV/0cAlCjs65Kj/8lCa5vnkjn3VA/z30w4ThTGFwX95hbM7uf
us1mT8a+UxGMxiaddf965r+Ooixrtnho7k+ygh1b0PkaaEQAAi4C9paMyxMfTnCBE1pUTLfOG9FH
alHWOJiaXR2IONvAU+YdaoauK/8XFA6Hj1JmAQ==</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jhyCSERlrv3dlxHlqp4q1xN5O+5Ze+GNq3Z3wdroJbjBZlR/S+ArYbB4lKVfwWgG8Acj+FngIORMOF63h8ihSw==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BVN/92TpAr8roxdMt82YAsBrnptFWEobrd3Tj64zvv//06CBVq2omYX83mgqm8X7fGZXCbEmrFZckLvpHHgYsQ==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YRWp82iF/WrrKj45vng5VfJkwpKgNROS0Nvv0ttd8/3iOYNX4USOLsQx2kBQmHp2wS2e2aAvFJORUceZBZocTQ==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aPEEP1Sga46R7zscq9CXKXiY+5d2wiPNQdgUGxWguVlmaeC1jwPKELoUBo523gXZEOsxdLr++0/dewgV+BGtmg==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KB+4HjgbkQyQIAMwliYqygdhqO9GqaJCNEXlDIa02fEXcgQu47337aV+HW84dl6XmZMDcWRPYMrsPScp6ZbRog==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oh28zRknxScd2BV7GRRp56STp0EaN/+sP1Zgh2YqzHx8a+mf8narvBXb1A6vNsERvOCARyBwkzEAFzqes8IH4g==</DigestValue>
      </Reference>
      <Reference URI="/xl/drawings/vmlDrawing1.vml?ContentType=application/vnd.openxmlformats-officedocument.vmlDrawing">
        <DigestMethod Algorithm="http://www.w3.org/2001/04/xmlenc#sha512"/>
        <DigestValue>gyUJHvDteMrKOUmW44/Owb+Bmi96uT3Q76MA1u2o4aQ/fXfLy4foZgGP0574dyaeHoiMeOvXujQWpE4OkC6EPQ==</DigestValue>
      </Reference>
      <Reference URI="/xl/drawings/vmlDrawing2.vml?ContentType=application/vnd.openxmlformats-officedocument.vmlDrawing">
        <DigestMethod Algorithm="http://www.w3.org/2001/04/xmlenc#sha512"/>
        <DigestValue>+x0JRDqxFrKCkjX9BA2/669jyy4/Sr9zMhaAoIUokAbMFkAZKYis4fJJFngIhvkbH1dSq8Ahkjo7la/z5mK+gg==</DigestValue>
      </Reference>
      <Reference URI="/xl/drawings/vmlDrawing3.vml?ContentType=application/vnd.openxmlformats-officedocument.vmlDrawing">
        <DigestMethod Algorithm="http://www.w3.org/2001/04/xmlenc#sha512"/>
        <DigestValue>djzYt+dxFovSZiXyp0pt9+lDjZLrJReyH73bFl91JRhSn4vTLSSAz5/9z7iHoYBTPJc9GoQvu42A8TYsHpVp9A==</DigestValue>
      </Reference>
      <Reference URI="/xl/drawings/vmlDrawing4.vml?ContentType=application/vnd.openxmlformats-officedocument.vmlDrawing">
        <DigestMethod Algorithm="http://www.w3.org/2001/04/xmlenc#sha512"/>
        <DigestValue>ON0TCS29fvntStXbrtDcS9VtFyWZIHJmS3YvEebZQg98GysNMuRjTZe1YcHcCSGjVNjmf/XmJPL5MlSy/Iz5Kg==</DigestValue>
      </Reference>
      <Reference URI="/xl/drawings/vmlDrawing5.vml?ContentType=application/vnd.openxmlformats-officedocument.vmlDrawing">
        <DigestMethod Algorithm="http://www.w3.org/2001/04/xmlenc#sha512"/>
        <DigestValue>t7m24ZKYrCB619pK6RsSwZeLNZabE5mW70e51mSjGnRcCsWGObXGXsj0V/0J9CLaIxMClf1wWsk+BxlG+ibmHg==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EJec82juViHIthziFnNakk4KA9To0xm2xdJXCf5YrREcAX1zdHhHMcyqKLBkDFevbCQXDtoymvMmqQOmuOuYFw==</DigestValue>
      </Reference>
      <Reference URI="/xl/media/image10.emf?ContentType=image/x-emf">
        <DigestMethod Algorithm="http://www.w3.org/2001/04/xmlenc#sha512"/>
        <DigestValue>YlsbJc+dqMrKMIuKfE8YCzFIDfFidDKU1fTQmUN/Zln14x/QAWKAvEuhBHamnTfIlScA0LblhRWmCcGoFOYOkw==</DigestValue>
      </Reference>
      <Reference URI="/xl/media/image11.emf?ContentType=image/x-emf">
        <DigestMethod Algorithm="http://www.w3.org/2001/04/xmlenc#sha512"/>
        <DigestValue>SpSstTDuJXdgdnwh6ocDvuKz7wMoauzJ551y58PbMHrJuy4VxuKOKnHOWXZoOp9rDHJ8a5D46VBVYBFNQEHsBA==</DigestValue>
      </Reference>
      <Reference URI="/xl/media/image12.emf?ContentType=image/x-emf">
        <DigestMethod Algorithm="http://www.w3.org/2001/04/xmlenc#sha512"/>
        <DigestValue>lYMgFdoIEPjb837jvm9CXv7sY7UtfiNbG3ZtDpkNpZqTZPWuheaR2Z+Nrh/jdluASLyRYboE28tNv0gNWaphAA==</DigestValue>
      </Reference>
      <Reference URI="/xl/media/image13.emf?ContentType=image/x-emf">
        <DigestMethod Algorithm="http://www.w3.org/2001/04/xmlenc#sha512"/>
        <DigestValue>Cz8bFUANzKuNw/eGGDhP/ZvAPEbx7vCeQD0QCuIcAMFYSxts3QICa96pXHAQsAV31bzxYOEvSOyWreDxKjGzYQ==</DigestValue>
      </Reference>
      <Reference URI="/xl/media/image14.emf?ContentType=image/x-emf">
        <DigestMethod Algorithm="http://www.w3.org/2001/04/xmlenc#sha512"/>
        <DigestValue>1U9M0U2cuXb2bCsxbTHE7yFbc8x3+1PlRqtrCeYMXCLarGyOQA74o0igi2BL6hfa4pAVD6nvdSpcSHKie0PmDA==</DigestValue>
      </Reference>
      <Reference URI="/xl/media/image2.emf?ContentType=image/x-emf">
        <DigestMethod Algorithm="http://www.w3.org/2001/04/xmlenc#sha512"/>
        <DigestValue>MjIQs/lZ7vb2wgVIcwMxcvrHYqmMauTNBGr9K9zd/FNHB6qMvXjabXqSUqVBxhQXhpre0p7fZCXChOwcHEb0Fw==</DigestValue>
      </Reference>
      <Reference URI="/xl/media/image3.emf?ContentType=image/x-emf">
        <DigestMethod Algorithm="http://www.w3.org/2001/04/xmlenc#sha512"/>
        <DigestValue>/tiYxCtyHsda3EHKNMCgdVVSLK11scgkLF2Vhcdod5coAC+lTKrWQbfN0AVSgTqk9RY5JQ7XCALdvVNhZMwVdQ==</DigestValue>
      </Reference>
      <Reference URI="/xl/media/image4.emf?ContentType=image/x-emf">
        <DigestMethod Algorithm="http://www.w3.org/2001/04/xmlenc#sha512"/>
        <DigestValue>FfJw5rZ7BX7ib8za12gl6QhHwPHR4oivUKm2nhuMEBSazrKlez1UaAzJXCuvxHFKV42X3H6/w4lOgxwjDaaJkQ==</DigestValue>
      </Reference>
      <Reference URI="/xl/media/image5.emf?ContentType=image/x-emf">
        <DigestMethod Algorithm="http://www.w3.org/2001/04/xmlenc#sha512"/>
        <DigestValue>urEHdP6waky665YcDlSy2nsDZ8JPPQKJn+CCjjzUpsQieDzjcnjRMvSugjzgssfdMDP2h4D4lVXlX/AZuVIF/g==</DigestValue>
      </Reference>
      <Reference URI="/xl/media/image6.emf?ContentType=image/x-emf">
        <DigestMethod Algorithm="http://www.w3.org/2001/04/xmlenc#sha512"/>
        <DigestValue>m/ZhSPgopgotpPEEMeQ1ybYNvoAlFH5hp8hzLa/AuBMvu6WwvB79WmHF2EUsHJNQ4wAg8ENf/TfEDUqTAeCRRA==</DigestValue>
      </Reference>
      <Reference URI="/xl/media/image7.emf?ContentType=image/x-emf">
        <DigestMethod Algorithm="http://www.w3.org/2001/04/xmlenc#sha512"/>
        <DigestValue>TO9YWjcmje4ru/twZCIsdJXS8/d3YzpVOOjADYqSqoylaCfA73WHO/oF08JthMosWg3fReTuVImyETKuCvOjFQ==</DigestValue>
      </Reference>
      <Reference URI="/xl/media/image8.emf?ContentType=image/x-emf">
        <DigestMethod Algorithm="http://www.w3.org/2001/04/xmlenc#sha512"/>
        <DigestValue>mm8sL/x6QyK9lkInWpqrXYmEghXfaGyclKsEzxFqr3skyYFSOXiscBMTw9dxv/JDEKwJ7dib72e7mqrnAxSvmA==</DigestValue>
      </Reference>
      <Reference URI="/xl/media/image9.emf?ContentType=image/x-emf">
        <DigestMethod Algorithm="http://www.w3.org/2001/04/xmlenc#sha512"/>
        <DigestValue>o/Mg9xeBoZCHcABKXZi0W6MmN1e08PnLJc2aUYRFb6YQ1H2ewCRfG+r+9Peh3mSL05uhV53yZzhsA6Ob2ucVoA==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aiUt8ocYnwarRvpEJO5IaeiIenot36sp6XgHVA1aACRU1a8+IFGO4q3eLsTFx5GBsMkWNUfrm1O66FPTcO10Hg==</DigestValue>
      </Reference>
      <Reference URI="/xl/styles.xml?ContentType=application/vnd.openxmlformats-officedocument.spreadsheetml.styles+xml">
        <DigestMethod Algorithm="http://www.w3.org/2001/04/xmlenc#sha512"/>
        <DigestValue>DLFf6vOwAtv3fm4ZECP5Mi0cDDqR9ilSWoK4PpYvDUPoK5oBOgYeWPvylDrdoCHJzf37JPt/C5ROe9Gj41o7UQ==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0usmeFib/Vfv4QUQvkPdn3vGkM5ltDlplSuafYWRIs5hYLFI3ew2aZECxL+rhbB53j7axJVR0kk5okUdzKJkmQ==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2E3UbI4uW3Vr6Ajs4ciWofrtkX4o/fMLx3OQDpJW9SwDKaWvr2sYFBG3jzXkV1rP+rof4yC7c1+TgrFuIr7eHw==</DigestValue>
      </Reference>
      <Reference URI="/xl/worksheets/sheet2.xml?ContentType=application/vnd.openxmlformats-officedocument.spreadsheetml.worksheet+xml">
        <DigestMethod Algorithm="http://www.w3.org/2001/04/xmlenc#sha512"/>
        <DigestValue>KKaT81VliTigbf0VJX9jeEcn7+rHaxYz2nnv9UYUwGmgdvLRIF/FcRijBmBo6//Ci90QdTn6t3HoXQ+C7xmB0w==</DigestValue>
      </Reference>
      <Reference URI="/xl/worksheets/sheet3.xml?ContentType=application/vnd.openxmlformats-officedocument.spreadsheetml.worksheet+xml">
        <DigestMethod Algorithm="http://www.w3.org/2001/04/xmlenc#sha512"/>
        <DigestValue>TgeueikWQlZjKei5atcI7/oHtFSZcQ5V3MquI5aBjttdCPwHpuveH/58DNUNHq57nbeAJm8Tp/6Qyg80wWBMwA==</DigestValue>
      </Reference>
      <Reference URI="/xl/worksheets/sheet4.xml?ContentType=application/vnd.openxmlformats-officedocument.spreadsheetml.worksheet+xml">
        <DigestMethod Algorithm="http://www.w3.org/2001/04/xmlenc#sha512"/>
        <DigestValue>CeZIrRcXb6KJ+g8LZuzLK+TPKuyCHLJazo02thbV0xazYPjnZu5ckMNsaCqLm1m2wkdC+kGdb2eZc7LIFWKnSg==</DigestValue>
      </Reference>
      <Reference URI="/xl/worksheets/sheet5.xml?ContentType=application/vnd.openxmlformats-officedocument.spreadsheetml.worksheet+xml">
        <DigestMethod Algorithm="http://www.w3.org/2001/04/xmlenc#sha512"/>
        <DigestValue>wzti8xtbZScgU5qGa4BlCQDPa6wWTK0Idd3e03NQtKQ1VdUztYjvyEz6GlcyKdU1hmwKNwxaLMmahfe3xltNRw==</DigestValue>
      </Reference>
      <Reference URI="/xl/worksheets/sheet6.xml?ContentType=application/vnd.openxmlformats-officedocument.spreadsheetml.worksheet+xml">
        <DigestMethod Algorithm="http://www.w3.org/2001/04/xmlenc#sha512"/>
        <DigestValue>Yh3A2/KL8inplikjRyPselvgEuSjkrNw7u9k7xiw7HVHK9bNPEsoLbffel59VlqDvXxVAxmTSOnn7Xkscn5T9A==</DigestValue>
      </Reference>
      <Reference URI="/xl/worksheets/sheet7.xml?ContentType=application/vnd.openxmlformats-officedocument.spreadsheetml.worksheet+xml">
        <DigestMethod Algorithm="http://www.w3.org/2001/04/xmlenc#sha512"/>
        <DigestValue>G/Dw0iNmylRBa0BNRL/0KpUYWZdsyTCWG4iIq/U1DvXc+0p3Gkq3NNoQTYQtQBPKeYwxCHjj+SEN68vtEMqjsA==</DigestValue>
      </Reference>
      <Reference URI="/xl/worksheets/sheet8.xml?ContentType=application/vnd.openxmlformats-officedocument.spreadsheetml.worksheet+xml">
        <DigestMethod Algorithm="http://www.w3.org/2001/04/xmlenc#sha512"/>
        <DigestValue>A5h4cUiwTA/ESfLnaHSGW2B4ACcISnTlYJ3rRbuGB6Idvv93cbhZBekuEcXpirN66pnLKov3pRDWrAWKB7HuHA==</DigestValue>
      </Reference>
    </Manifest>
    <SignatureProperties>
      <SignatureProperty Id="idSignatureTime" Target="#idPackageSignature">
        <mdssi:SignatureTime xmlns:mdssi="http://schemas.openxmlformats.org/package/2006/digital-signature">
          <mdssi:Format>YYYY-MM-DDThh:mm:ssTZD</mdssi:Format>
          <mdssi:Value>2025-03-28T18:36:12Z</mdssi:Value>
        </mdssi:SignatureTime>
      </SignatureProperty>
    </SignatureProperties>
  </Object>
  <Object Id="idOfficeObject">
    <SignatureProperties>
      <SignatureProperty Id="idOfficeV1Details" Target="#idPackageSignature">
        <SignatureInfoV1 xmlns="http://schemas.microsoft.com/office/2006/digsig">
          <SetupID>{5C49AEC6-0725-4D16-AA45-DC88010660C2}</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2025-03-28T18:36:12Z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Ixw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AA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r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PC8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B0d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Y2U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G50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8GmNAVR0YVtfsR7trdxh4MtfGO7PfMd0Q6xoXA4ovrw=</DigestValue>
    </Reference>
    <Reference Type="http://www.w3.org/2000/09/xmldsig#Object" URI="#idOfficeObject">
      <DigestMethod Algorithm="http://www.w3.org/2001/04/xmlenc#sha256"/>
      <DigestValue>Q3VIBT7CA25NAV5LeY8EQGiIcCd+8KpdH2dxEy8wNZY=</DigestValue>
    </Reference>
    <Reference Type="http://uri.etsi.org/01903#SignedProperties" URI="#idSignedProperties">
      <Transforms>
        <Transform Algorithm="http://www.w3.org/TR/2001/REC-xml-c14n-20010315"/>
      </Transforms>
      <DigestMethod Algorithm="http://www.w3.org/2001/04/xmlenc#sha256"/>
      <DigestValue>BQcLld2d1aHsRhom0WScL96oG+I5YAHXowRFza5szU4=</DigestValue>
    </Reference>
    <Reference Type="http://www.w3.org/2000/09/xmldsig#Object" URI="#idValidSigLnImg">
      <DigestMethod Algorithm="http://www.w3.org/2001/04/xmlenc#sha256"/>
      <DigestValue>hxiA7M+oPL6pM1ZGQz+lrIxZ6hKaIvMzarvPNf7Sl+Y=</DigestValue>
    </Reference>
    <Reference Type="http://www.w3.org/2000/09/xmldsig#Object" URI="#idInvalidSigLnImg">
      <DigestMethod Algorithm="http://www.w3.org/2001/04/xmlenc#sha256"/>
      <DigestValue>Tr3xrn1Fcre7DQSMS/ddizSXmPw9Y5C3ycWJ9b5isFw=</DigestValue>
    </Reference>
  </SignedInfo>
  <SignatureValue>PuFATgRs3n2G15jqjUu4O4SyJekDR5L+JRFdujEC1MitG3doWaYSit64yiElvfQPiZzF5vv2LEFr
MDrhzfCQTWk4OCl2YhdNF6rmZN+sr4Kj8Sp19o9CkNr0wjUCTZSbCO2y0BvZjRJl3nImgROOCh0A
aS6zQHiYM1to36ipya0V2OTX5OWmJ2XgvIW1ENArCkwlZreY4HLvEYdlLL984QIbMMpjQYR/Usov
ORvJaF8YI56Q2rarrXuzRqBSNqiSSC7yf65xr3n8+x0rTkhz/zbSOC4yBkd1iIEijx3VXNRZdPy1
bVImmfqWTrzgMiDYf4c1dEKXRY062+YTP9gk0Q==</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2025-03-31T14:46:56Z</mdssi:Value>
        </mdssi:SignatureTime>
      </SignatureProperty>
    </SignatureProperties>
  </Object>
  <Object Id="idOfficeObject">
    <SignatureProperties>
      <SignatureProperty Id="idOfficeV1Details" Target="#idPackageSignature">
        <SignatureInfoV1 xmlns="http://schemas.microsoft.com/office/2006/digsig">
          <SetupID>{D4FFFE93-67CC-4AB9-9261-E2D6AD031EA1}</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2025-03-31T14:46:56Z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U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r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hv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NRlSyRUvxU9BiKORoZgUycTvLzW6N04rUEsTd8eTWFo=</DigestValue>
    </Reference>
    <Reference Type="http://www.w3.org/2000/09/xmldsig#Object" URI="#idOfficeObject">
      <DigestMethod Algorithm="http://www.w3.org/2001/04/xmlenc#sha256"/>
      <DigestValue>OwzwaISIyOlRroDyyqZAI/mACJ6hG33LaXpp8Xu3bpg=</DigestValue>
    </Reference>
    <Reference Type="http://uri.etsi.org/01903#SignedProperties" URI="#idSignedProperties">
      <Transforms>
        <Transform Algorithm="http://www.w3.org/TR/2001/REC-xml-c14n-20010315"/>
      </Transforms>
      <DigestMethod Algorithm="http://www.w3.org/2001/04/xmlenc#sha256"/>
      <DigestValue>sgGJv91juXMKiNKJHCwhHFBtoQ7leN/wGtqNRBLVyWc=</DigestValue>
    </Reference>
    <Reference Type="http://www.w3.org/2000/09/xmldsig#Object" URI="#idValidSigLnImg">
      <DigestMethod Algorithm="http://www.w3.org/2001/04/xmlenc#sha256"/>
      <DigestValue>hxiA7M+oPL6pM1ZGQz+lrIxZ6hKaIvMzarvPNf7Sl+Y=</DigestValue>
    </Reference>
    <Reference Type="http://www.w3.org/2000/09/xmldsig#Object" URI="#idInvalidSigLnImg">
      <DigestMethod Algorithm="http://www.w3.org/2001/04/xmlenc#sha256"/>
      <DigestValue>0YTMQ1k4qmFzbF61J92IhzsoaRfv6qFgHdDeoJQveYk=</DigestValue>
    </Reference>
  </SignedInfo>
  <SignatureValue>uIpMeyr+xmZvL/weWTgrj+VSoa6dv36DYVJ9Xur7cT9yMUEaITrvWjLedNmaf8ASV2CFSOVYjyeG
9R2FNwwyn2B4IOHF3bEJshpfnj9olB9H9Uk/XEJOfwU9i64wZjA3Ir6hnF+7lLyiEjsCYjrv0bw4
3tZ5QX8Y/A0CIPRfPI0SyR6ZVL3QN0eS2gqku+ATx2UXCtB5frd9hcJJUcMUBqJKUEqMpvruaEQM
PS4Wvo+HGaDlVpTKB4xX8ZjrjuwhBlU76DKlzRI5ho3Q23Cw5s13MyH0x59ITogg1wxUuWRBoG9o
YP+vp/T8xd/THD3x5PFVN/GUovk98lGsyn6qYg==</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2025-03-31T14:47:28Z</mdssi:Value>
        </mdssi:SignatureTime>
      </SignatureProperty>
    </SignatureProperties>
  </Object>
  <Object Id="idOfficeObject">
    <SignatureProperties>
      <SignatureProperty Id="idOfficeV1Details" Target="#idPackageSignature">
        <SignatureInfoV1 xmlns="http://schemas.microsoft.com/office/2006/digsig">
          <SetupID>{C20F90AF-B71E-4F06-B1FF-D80344197421}</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2025-03-31T14:47:28Z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U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q6+RLP2GVA5D4ne3fAai2AC8yjUjHKmnUHAn2lWK5vQ=</DigestValue>
    </Reference>
    <Reference Type="http://www.w3.org/2000/09/xmldsig#Object" URI="#idOfficeObject">
      <DigestMethod Algorithm="http://www.w3.org/2001/04/xmlenc#sha256"/>
      <DigestValue>00MFMQCxGAlG6TIwZA60JqJGUJCbx/WwacGkFfX8iDA=</DigestValue>
    </Reference>
    <Reference Type="http://uri.etsi.org/01903#SignedProperties" URI="#idSignedProperties">
      <Transforms>
        <Transform Algorithm="http://www.w3.org/TR/2001/REC-xml-c14n-20010315"/>
      </Transforms>
      <DigestMethod Algorithm="http://www.w3.org/2001/04/xmlenc#sha256"/>
      <DigestValue>gjRjf6dI4OjCeyUti94aY5S4ItD43Xh072ojCqcRa8s=</DigestValue>
    </Reference>
    <Reference Type="http://www.w3.org/2000/09/xmldsig#Object" URI="#idValidSigLnImg">
      <DigestMethod Algorithm="http://www.w3.org/2001/04/xmlenc#sha256"/>
      <DigestValue>ckLNQCaxjU3OzPPKzsJg5LHjUAF6qOVA8oCXZHMt9HQ=</DigestValue>
    </Reference>
    <Reference Type="http://www.w3.org/2000/09/xmldsig#Object" URI="#idInvalidSigLnImg">
      <DigestMethod Algorithm="http://www.w3.org/2001/04/xmlenc#sha256"/>
      <DigestValue>0YTMQ1k4qmFzbF61J92IhzsoaRfv6qFgHdDeoJQveYk=</DigestValue>
    </Reference>
  </SignedInfo>
  <SignatureValue>jZjm2F1/3OKiIZOwMAw0DYxx8H+Xb94gtuNpVHhkye6SdOwfxZlZ9jXzcVdG4A5CkUEHK5ADDKHT
iVDiPVU1Tag2EVGF50OgBAJx6Ry5+z6xFBomAPAuzA5yEnvKomjuywvHB54rd/AWTdN2+HG8IF+u
ImUUGWGKFW949hwRr1o/8bAgAtD36uiAZ8GVjunIcEehxac0RlEmfcRGizwOxeZ6o40n0wmJ0J3N
KDW884WQ62kawvgC1F/NvpJhru3Y6yBVay1uXEbLH0dGJe1B6AcKoMlehkVW5f+2h0aLGz8jhI0N
K1lDzzEsx0yB7f+IdEdLIjE3MriOeMKzYspVyA==</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2025-03-31T14:48:00Z</mdssi:Value>
        </mdssi:SignatureTime>
      </SignatureProperty>
    </SignatureProperties>
  </Object>
  <Object Id="idOfficeObject">
    <SignatureProperties>
      <SignatureProperty Id="idOfficeV1Details" Target="#idPackageSignature">
        <SignatureInfoV1 xmlns="http://schemas.microsoft.com/office/2006/digsig">
          <SetupID>{C6A0E25A-8D0E-4D5D-8712-938CEB5971AD}</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2025-03-31T14:48:00Z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1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8WwvKG/Qaw+FRmfrXy60ISybUPEFwP/QTK1EOr/PaBg=</DigestValue>
    </Reference>
    <Reference Type="http://www.w3.org/2000/09/xmldsig#Object" URI="#idOfficeObject">
      <DigestMethod Algorithm="http://www.w3.org/2001/04/xmlenc#sha256"/>
      <DigestValue>3oHoWDFvV/WfChDWJOQhG2Hf9/DKgZKLP7zpgIm1Hhw=</DigestValue>
    </Reference>
    <Reference Type="http://uri.etsi.org/01903#SignedProperties" URI="#idSignedProperties">
      <Transforms>
        <Transform Algorithm="http://www.w3.org/TR/2001/REC-xml-c14n-20010315"/>
      </Transforms>
      <DigestMethod Algorithm="http://www.w3.org/2001/04/xmlenc#sha256"/>
      <DigestValue>KcmrTsh1Xl3CKH+MKVHJjrZHQawRZ8DSZRRJcBFvLZ0=</DigestValue>
    </Reference>
    <Reference Type="http://www.w3.org/2000/09/xmldsig#Object" URI="#idValidSigLnImg">
      <DigestMethod Algorithm="http://www.w3.org/2001/04/xmlenc#sha256"/>
      <DigestValue>ckLNQCaxjU3OzPPKzsJg5LHjUAF6qOVA8oCXZHMt9HQ=</DigestValue>
    </Reference>
    <Reference Type="http://www.w3.org/2000/09/xmldsig#Object" URI="#idInvalidSigLnImg">
      <DigestMethod Algorithm="http://www.w3.org/2001/04/xmlenc#sha256"/>
      <DigestValue>0YTMQ1k4qmFzbF61J92IhzsoaRfv6qFgHdDeoJQveYk=</DigestValue>
    </Reference>
  </SignedInfo>
  <SignatureValue>Bq+GU0uBB/JKJ8CZAiAp5ZMMTEOXkwc7BK8kktZwfvo1CJbteduMA1xcYFw2XVDP8YyGUMoWA/+P
2jxkD/h7drzkpv2N+zdjikEU0ugjnVDsZflrJobMPeetEVYxytRqrAOuo/Ymd4EVUNMC+Eyc+CAw
WjF4Pzp5vVA9Jsn77TN8g0CRhBdwGYCFHf9b72Ut/RYN0MoHWmZcivJaenUjB2PINllcbFE336Fj
IAzO01AEfxf2RjCIZWx2QsREd0cutX2bUYTxsbUU0CSREWAzinZDrfrQT1NlOEMrRxha9D5IcMiS
/nV3tqbQATL6etTrIpDwh+HCZxdpE8L7pn5lSA==</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2025-03-31T14:48:26Z</mdssi:Value>
        </mdssi:SignatureTime>
      </SignatureProperty>
    </SignatureProperties>
  </Object>
  <Object Id="idOfficeObject">
    <SignatureProperties>
      <SignatureProperty Id="idOfficeV1Details" Target="#idPackageSignature">
        <SignatureInfoV1 xmlns="http://schemas.microsoft.com/office/2006/digsig">
          <SetupID>{9DA8B838-A223-44E2-B354-4476269CB2E3}</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2025-03-31T14:48:26Z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iFpPW9S3/DuH2pCNErODIS1gIAPF2s90++KHNa6tUjErVfWR53UQkMzgfjZqeyv5jGXaFzeweK85
hDpTHS3YKg==</DigestValue>
    </Reference>
    <Reference Type="http://www.w3.org/2000/09/xmldsig#Object" URI="#idOfficeObject">
      <DigestMethod Algorithm="http://www.w3.org/2001/04/xmlenc#sha512"/>
      <DigestValue>nlEj4fBvTT6Pev0PhKdylJUxmLdC0rsdoc/YxHC4AEwUNiFrqYgxqAWyGmgIr1IXAxfqpGdFM+6k
8jftKPLvrw==</DigestValue>
    </Reference>
    <Reference Type="http://uri.etsi.org/01903#SignedProperties" URI="#idSignedProperties">
      <Transforms>
        <Transform Algorithm="http://www.w3.org/TR/2001/REC-xml-c14n-20010315"/>
      </Transforms>
      <DigestMethod Algorithm="http://www.w3.org/2001/04/xmlenc#sha512"/>
      <DigestValue>EZ/ZE55R66mEplY1C4mAC6IlgTh9dd3EQJbXk1wYSSpMT0CNBb9oG98e9S+RIm6QwquKnEjhVQOc
nCbkuG4Ueg==</DigestValue>
    </Reference>
    <Reference Type="http://www.w3.org/2000/09/xmldsig#Object" URI="#idValidSigLnImg">
      <DigestMethod Algorithm="http://www.w3.org/2001/04/xmlenc#sha512"/>
      <DigestValue>xgeqjmq57fnFWQ3HSAuYWtDPGvks8O05wIu8S2Zvxlz3XJ9fNKQ29Ri1ICKTYfT/UvLIxmETZhV6
yta9a15XSA==</DigestValue>
    </Reference>
    <Reference Type="http://www.w3.org/2000/09/xmldsig#Object" URI="#idInvalidSigLnImg">
      <DigestMethod Algorithm="http://www.w3.org/2001/04/xmlenc#sha512"/>
      <DigestValue>7Q5OZdgln+mdfBnEXfAAiPLW1g7Ikg5ECyZIOCXgTwgZgBUKcxgO0mYLPRMf1wGiRwIGqrjC71YW
bbScEfk0yQ==</DigestValue>
    </Reference>
  </SignedInfo>
  <SignatureValue>aMuQkguKvnnpLiBaBnGwPcOCh5Gj/0bpQGCUJ9i6Fh/4npqLcs5swtKVM6Rf1OtZQUpuT+76XEYc
kMOCX06WYzO/yTe12GH1QRDYVfW354M5FVl+fzns4mRTs/DXvG8OXKAKrDQw98LYpx1LP/4Gkuyx
w7GfTIBNN4xsykVDihPvkFAQ0IZa5Fi8FO9R4vDTf5WCW5Q3Yjhb6nxdo0rM8+/3oE+2qEvb1pCq
7Hy0bdnGB2K6NEbjGcN6sdYIGMMAesAPfvkOA7zUziMO3NOL3Mm9O0sYvItdDSZ21kzrngkAuCw+
VJCf/MaQNmzWLgMT3Gv7uYke6sK1TAZrY8E9MA==</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jhyCSERlrv3dlxHlqp4q1xN5O+5Ze+GNq3Z3wdroJbjBZlR/S+ArYbB4lKVfwWgG8Acj+FngIORMOF63h8ihSw==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BVN/92TpAr8roxdMt82YAsBrnptFWEobrd3Tj64zvv//06CBVq2omYX83mgqm8X7fGZXCbEmrFZckLvpHHgYsQ==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YRWp82iF/WrrKj45vng5VfJkwpKgNROS0Nvv0ttd8/3iOYNX4USOLsQx2kBQmHp2wS2e2aAvFJORUceZBZocTQ==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aPEEP1Sga46R7zscq9CXKXiY+5d2wiPNQdgUGxWguVlmaeC1jwPKELoUBo523gXZEOsxdLr++0/dewgV+BGtmg==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KB+4HjgbkQyQIAMwliYqygdhqO9GqaJCNEXlDIa02fEXcgQu47337aV+HW84dl6XmZMDcWRPYMrsPScp6ZbRog==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oh28zRknxScd2BV7GRRp56STp0EaN/+sP1Zgh2YqzHx8a+mf8narvBXb1A6vNsERvOCARyBwkzEAFzqes8IH4g==</DigestValue>
      </Reference>
      <Reference URI="/xl/drawings/vmlDrawing1.vml?ContentType=application/vnd.openxmlformats-officedocument.vmlDrawing">
        <DigestMethod Algorithm="http://www.w3.org/2001/04/xmlenc#sha512"/>
        <DigestValue>gyUJHvDteMrKOUmW44/Owb+Bmi96uT3Q76MA1u2o4aQ/fXfLy4foZgGP0574dyaeHoiMeOvXujQWpE4OkC6EPQ==</DigestValue>
      </Reference>
      <Reference URI="/xl/drawings/vmlDrawing2.vml?ContentType=application/vnd.openxmlformats-officedocument.vmlDrawing">
        <DigestMethod Algorithm="http://www.w3.org/2001/04/xmlenc#sha512"/>
        <DigestValue>+x0JRDqxFrKCkjX9BA2/669jyy4/Sr9zMhaAoIUokAbMFkAZKYis4fJJFngIhvkbH1dSq8Ahkjo7la/z5mK+gg==</DigestValue>
      </Reference>
      <Reference URI="/xl/drawings/vmlDrawing3.vml?ContentType=application/vnd.openxmlformats-officedocument.vmlDrawing">
        <DigestMethod Algorithm="http://www.w3.org/2001/04/xmlenc#sha512"/>
        <DigestValue>djzYt+dxFovSZiXyp0pt9+lDjZLrJReyH73bFl91JRhSn4vTLSSAz5/9z7iHoYBTPJc9GoQvu42A8TYsHpVp9A==</DigestValue>
      </Reference>
      <Reference URI="/xl/drawings/vmlDrawing4.vml?ContentType=application/vnd.openxmlformats-officedocument.vmlDrawing">
        <DigestMethod Algorithm="http://www.w3.org/2001/04/xmlenc#sha512"/>
        <DigestValue>ON0TCS29fvntStXbrtDcS9VtFyWZIHJmS3YvEebZQg98GysNMuRjTZe1YcHcCSGjVNjmf/XmJPL5MlSy/Iz5Kg==</DigestValue>
      </Reference>
      <Reference URI="/xl/drawings/vmlDrawing5.vml?ContentType=application/vnd.openxmlformats-officedocument.vmlDrawing">
        <DigestMethod Algorithm="http://www.w3.org/2001/04/xmlenc#sha512"/>
        <DigestValue>t7m24ZKYrCB619pK6RsSwZeLNZabE5mW70e51mSjGnRcCsWGObXGXsj0V/0J9CLaIxMClf1wWsk+BxlG+ibmHg==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EJec82juViHIthziFnNakk4KA9To0xm2xdJXCf5YrREcAX1zdHhHMcyqKLBkDFevbCQXDtoymvMmqQOmuOuYFw==</DigestValue>
      </Reference>
      <Reference URI="/xl/media/image10.emf?ContentType=image/x-emf">
        <DigestMethod Algorithm="http://www.w3.org/2001/04/xmlenc#sha512"/>
        <DigestValue>YlsbJc+dqMrKMIuKfE8YCzFIDfFidDKU1fTQmUN/Zln14x/QAWKAvEuhBHamnTfIlScA0LblhRWmCcGoFOYOkw==</DigestValue>
      </Reference>
      <Reference URI="/xl/media/image11.emf?ContentType=image/x-emf">
        <DigestMethod Algorithm="http://www.w3.org/2001/04/xmlenc#sha512"/>
        <DigestValue>SpSstTDuJXdgdnwh6ocDvuKz7wMoauzJ551y58PbMHrJuy4VxuKOKnHOWXZoOp9rDHJ8a5D46VBVYBFNQEHsBA==</DigestValue>
      </Reference>
      <Reference URI="/xl/media/image12.emf?ContentType=image/x-emf">
        <DigestMethod Algorithm="http://www.w3.org/2001/04/xmlenc#sha512"/>
        <DigestValue>lYMgFdoIEPjb837jvm9CXv7sY7UtfiNbG3ZtDpkNpZqTZPWuheaR2Z+Nrh/jdluASLyRYboE28tNv0gNWaphAA==</DigestValue>
      </Reference>
      <Reference URI="/xl/media/image13.emf?ContentType=image/x-emf">
        <DigestMethod Algorithm="http://www.w3.org/2001/04/xmlenc#sha512"/>
        <DigestValue>Cz8bFUANzKuNw/eGGDhP/ZvAPEbx7vCeQD0QCuIcAMFYSxts3QICa96pXHAQsAV31bzxYOEvSOyWreDxKjGzYQ==</DigestValue>
      </Reference>
      <Reference URI="/xl/media/image14.emf?ContentType=image/x-emf">
        <DigestMethod Algorithm="http://www.w3.org/2001/04/xmlenc#sha512"/>
        <DigestValue>1U9M0U2cuXb2bCsxbTHE7yFbc8x3+1PlRqtrCeYMXCLarGyOQA74o0igi2BL6hfa4pAVD6nvdSpcSHKie0PmDA==</DigestValue>
      </Reference>
      <Reference URI="/xl/media/image2.emf?ContentType=image/x-emf">
        <DigestMethod Algorithm="http://www.w3.org/2001/04/xmlenc#sha512"/>
        <DigestValue>MjIQs/lZ7vb2wgVIcwMxcvrHYqmMauTNBGr9K9zd/FNHB6qMvXjabXqSUqVBxhQXhpre0p7fZCXChOwcHEb0Fw==</DigestValue>
      </Reference>
      <Reference URI="/xl/media/image3.emf?ContentType=image/x-emf">
        <DigestMethod Algorithm="http://www.w3.org/2001/04/xmlenc#sha512"/>
        <DigestValue>/tiYxCtyHsda3EHKNMCgdVVSLK11scgkLF2Vhcdod5coAC+lTKrWQbfN0AVSgTqk9RY5JQ7XCALdvVNhZMwVdQ==</DigestValue>
      </Reference>
      <Reference URI="/xl/media/image4.emf?ContentType=image/x-emf">
        <DigestMethod Algorithm="http://www.w3.org/2001/04/xmlenc#sha512"/>
        <DigestValue>FfJw5rZ7BX7ib8za12gl6QhHwPHR4oivUKm2nhuMEBSazrKlez1UaAzJXCuvxHFKV42X3H6/w4lOgxwjDaaJkQ==</DigestValue>
      </Reference>
      <Reference URI="/xl/media/image5.emf?ContentType=image/x-emf">
        <DigestMethod Algorithm="http://www.w3.org/2001/04/xmlenc#sha512"/>
        <DigestValue>urEHdP6waky665YcDlSy2nsDZ8JPPQKJn+CCjjzUpsQieDzjcnjRMvSugjzgssfdMDP2h4D4lVXlX/AZuVIF/g==</DigestValue>
      </Reference>
      <Reference URI="/xl/media/image6.emf?ContentType=image/x-emf">
        <DigestMethod Algorithm="http://www.w3.org/2001/04/xmlenc#sha512"/>
        <DigestValue>m/ZhSPgopgotpPEEMeQ1ybYNvoAlFH5hp8hzLa/AuBMvu6WwvB79WmHF2EUsHJNQ4wAg8ENf/TfEDUqTAeCRRA==</DigestValue>
      </Reference>
      <Reference URI="/xl/media/image7.emf?ContentType=image/x-emf">
        <DigestMethod Algorithm="http://www.w3.org/2001/04/xmlenc#sha512"/>
        <DigestValue>TO9YWjcmje4ru/twZCIsdJXS8/d3YzpVOOjADYqSqoylaCfA73WHO/oF08JthMosWg3fReTuVImyETKuCvOjFQ==</DigestValue>
      </Reference>
      <Reference URI="/xl/media/image8.emf?ContentType=image/x-emf">
        <DigestMethod Algorithm="http://www.w3.org/2001/04/xmlenc#sha512"/>
        <DigestValue>mm8sL/x6QyK9lkInWpqrXYmEghXfaGyclKsEzxFqr3skyYFSOXiscBMTw9dxv/JDEKwJ7dib72e7mqrnAxSvmA==</DigestValue>
      </Reference>
      <Reference URI="/xl/media/image9.emf?ContentType=image/x-emf">
        <DigestMethod Algorithm="http://www.w3.org/2001/04/xmlenc#sha512"/>
        <DigestValue>o/Mg9xeBoZCHcABKXZi0W6MmN1e08PnLJc2aUYRFb6YQ1H2ewCRfG+r+9Peh3mSL05uhV53yZzhsA6Ob2ucVoA==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aiUt8ocYnwarRvpEJO5IaeiIenot36sp6XgHVA1aACRU1a8+IFGO4q3eLsTFx5GBsMkWNUfrm1O66FPTcO10Hg==</DigestValue>
      </Reference>
      <Reference URI="/xl/styles.xml?ContentType=application/vnd.openxmlformats-officedocument.spreadsheetml.styles+xml">
        <DigestMethod Algorithm="http://www.w3.org/2001/04/xmlenc#sha512"/>
        <DigestValue>DLFf6vOwAtv3fm4ZECP5Mi0cDDqR9ilSWoK4PpYvDUPoK5oBOgYeWPvylDrdoCHJzf37JPt/C5ROe9Gj41o7UQ==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0usmeFib/Vfv4QUQvkPdn3vGkM5ltDlplSuafYWRIs5hYLFI3ew2aZECxL+rhbB53j7axJVR0kk5okUdzKJkmQ==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2E3UbI4uW3Vr6Ajs4ciWofrtkX4o/fMLx3OQDpJW9SwDKaWvr2sYFBG3jzXkV1rP+rof4yC7c1+TgrFuIr7eHw==</DigestValue>
      </Reference>
      <Reference URI="/xl/worksheets/sheet2.xml?ContentType=application/vnd.openxmlformats-officedocument.spreadsheetml.worksheet+xml">
        <DigestMethod Algorithm="http://www.w3.org/2001/04/xmlenc#sha512"/>
        <DigestValue>KKaT81VliTigbf0VJX9jeEcn7+rHaxYz2nnv9UYUwGmgdvLRIF/FcRijBmBo6//Ci90QdTn6t3HoXQ+C7xmB0w==</DigestValue>
      </Reference>
      <Reference URI="/xl/worksheets/sheet3.xml?ContentType=application/vnd.openxmlformats-officedocument.spreadsheetml.worksheet+xml">
        <DigestMethod Algorithm="http://www.w3.org/2001/04/xmlenc#sha512"/>
        <DigestValue>TgeueikWQlZjKei5atcI7/oHtFSZcQ5V3MquI5aBjttdCPwHpuveH/58DNUNHq57nbeAJm8Tp/6Qyg80wWBMwA==</DigestValue>
      </Reference>
      <Reference URI="/xl/worksheets/sheet4.xml?ContentType=application/vnd.openxmlformats-officedocument.spreadsheetml.worksheet+xml">
        <DigestMethod Algorithm="http://www.w3.org/2001/04/xmlenc#sha512"/>
        <DigestValue>CeZIrRcXb6KJ+g8LZuzLK+TPKuyCHLJazo02thbV0xazYPjnZu5ckMNsaCqLm1m2wkdC+kGdb2eZc7LIFWKnSg==</DigestValue>
      </Reference>
      <Reference URI="/xl/worksheets/sheet5.xml?ContentType=application/vnd.openxmlformats-officedocument.spreadsheetml.worksheet+xml">
        <DigestMethod Algorithm="http://www.w3.org/2001/04/xmlenc#sha512"/>
        <DigestValue>wzti8xtbZScgU5qGa4BlCQDPa6wWTK0Idd3e03NQtKQ1VdUztYjvyEz6GlcyKdU1hmwKNwxaLMmahfe3xltNRw==</DigestValue>
      </Reference>
      <Reference URI="/xl/worksheets/sheet6.xml?ContentType=application/vnd.openxmlformats-officedocument.spreadsheetml.worksheet+xml">
        <DigestMethod Algorithm="http://www.w3.org/2001/04/xmlenc#sha512"/>
        <DigestValue>Yh3A2/KL8inplikjRyPselvgEuSjkrNw7u9k7xiw7HVHK9bNPEsoLbffel59VlqDvXxVAxmTSOnn7Xkscn5T9A==</DigestValue>
      </Reference>
      <Reference URI="/xl/worksheets/sheet7.xml?ContentType=application/vnd.openxmlformats-officedocument.spreadsheetml.worksheet+xml">
        <DigestMethod Algorithm="http://www.w3.org/2001/04/xmlenc#sha512"/>
        <DigestValue>G/Dw0iNmylRBa0BNRL/0KpUYWZdsyTCWG4iIq/U1DvXc+0p3Gkq3NNoQTYQtQBPKeYwxCHjj+SEN68vtEMqjsA==</DigestValue>
      </Reference>
      <Reference URI="/xl/worksheets/sheet8.xml?ContentType=application/vnd.openxmlformats-officedocument.spreadsheetml.worksheet+xml">
        <DigestMethod Algorithm="http://www.w3.org/2001/04/xmlenc#sha512"/>
        <DigestValue>A5h4cUiwTA/ESfLnaHSGW2B4ACcISnTlYJ3rRbuGB6Idvv93cbhZBekuEcXpirN66pnLKov3pRDWrAWKB7HuHA==</DigestValue>
      </Reference>
    </Manifest>
    <SignatureProperties>
      <SignatureProperty Id="idSignatureTime" Target="#idPackageSignature">
        <mdssi:SignatureTime xmlns:mdssi="http://schemas.openxmlformats.org/package/2006/digital-signature">
          <mdssi:Format>YYYY-MM-DDThh:mm:ssTZD</mdssi:Format>
          <mdssi:Value>2025-03-27T20:01:23Z</mdssi:Value>
        </mdssi:SignatureTime>
      </SignatureProperty>
    </SignatureProperties>
  </Object>
  <Object Id="idOfficeObject">
    <SignatureProperties>
      <SignatureProperty Id="idOfficeV1Details" Target="#idPackageSignature">
        <SignatureInfoV1 xmlns="http://schemas.microsoft.com/office/2006/digsig">
          <SetupID>{6576CB0F-D77E-4FDA-AD2D-8BE28F40330F}</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2025-03-27T20:01:23Z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3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CA8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WU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B0d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2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qEE1UmOQL2OivxOz5HbHnOtxItqe8VtGQfX43qGvDBw=</DigestValue>
    </Reference>
    <Reference Type="http://www.w3.org/2000/09/xmldsig#Object" URI="#idOfficeObject">
      <DigestMethod Algorithm="http://www.w3.org/2001/04/xmlenc#sha256"/>
      <DigestValue>g02yuNhSuUqxudDj1HuKkvd+WG79SNucGyoT8+DzLT0=</DigestValue>
    </Reference>
    <Reference Type="http://uri.etsi.org/01903#SignedProperties" URI="#idSignedProperties">
      <Transforms>
        <Transform Algorithm="http://www.w3.org/TR/2001/REC-xml-c14n-20010315"/>
      </Transforms>
      <DigestMethod Algorithm="http://www.w3.org/2001/04/xmlenc#sha256"/>
      <DigestValue>G4DclRwTPKXC94aLFPDYMKN0rDMUkpeaVfmtDgytHyM=</DigestValue>
    </Reference>
    <Reference Type="http://www.w3.org/2000/09/xmldsig#Object" URI="#idValidSigLnImg">
      <DigestMethod Algorithm="http://www.w3.org/2001/04/xmlenc#sha256"/>
      <DigestValue>ckLNQCaxjU3OzPPKzsJg5LHjUAF6qOVA8oCXZHMt9HQ=</DigestValue>
    </Reference>
    <Reference Type="http://www.w3.org/2000/09/xmldsig#Object" URI="#idInvalidSigLnImg">
      <DigestMethod Algorithm="http://www.w3.org/2001/04/xmlenc#sha256"/>
      <DigestValue>sZXxc/LN+HkXu6bKEIDo32f3ZBjXXHL7GK6NmcGUuQg=</DigestValue>
    </Reference>
  </SignedInfo>
  <SignatureValue>fQ4I87PwBlpYgz2Hg2J2FEJ884WH13E7gEjyKtQgbMIMrMC5+tu6VVtAfNlm9Rs1l5GVIRsto9uF
txH8OaxzeSVX053PGWqXDB6F2uyvQ2dYPLo0RL166c/kZ1PTYi4473xT8OuMpuEsYOA0ImuyA772
eNu2WdvF+3BEX9K/lnTMxoYvU467FPWOVDahmJTHBRDK4KLnwWNwm6vECz0La2w/8cwwEqYEclf3
q6kguYbDNvoF1s1j6kBJY5AhkKeIJ46o3m7byMxTOIGgyNxV/fYwdJNW0YI+ZxL5Mq1ysbBzu/bD
hzVF3MCAL3oj5GPVbVJ2Wmo1THQGotDPbDmxCg==</SignatureValue>
  <KeyInfo>
    <X509Data>
      <X509Certificate>MIIIbzCCBlegAwIBAgIUL0BXcFuRwlWBABuTJWGZM4vVflcwDQYJKoZIhvcNAQELBQAwgYMxCzAJBgNVBAYTAlBZMQ0wCwYDVQQKDARJQ1BQMTgwNgYDVQQLDC9QcmVzdGFkb3IgQ3VhbGlmaWNhZG8gZGUgU2VydmljaW9zIGRlIENvbmZpYW56YTEWMBQGA1UEBRMNUlVDODAwMjgzNTUtNDETMBEGA1UEAwwKSVRUSSBTQUVDQTAeFw0yNTAzMzExMzQzMTZaFw0yOTAzMzAxMzQzMTVaMIHCMQswCQYDVQQGEwJQWTE1MDMGA1UECgwsQ0VSVElGSUNBRE8gQ1VBTElGSUNBRE8gREUgRklSTUEgRUxFQ1RST05JQ0ExCzAJBgNVBAsMAkYzMREwDwYDVQQFEwhDSTUzOTQ5MjEZMBcGA1UEBAwQRkVSTkFOREVaIE9MTUVETzEXMBUGA1UEKgwOUklDQVJETyBNSUdVRUwxKDAmBgNVBAMMH1JJQ0FSRE8gTUlHVUVMIEZFUk5BTkRFWiBPTE1FRE8wggEiMA0GCSqGSIb3DQEBAQUAA4IBDwAwggEKAoIBAQC45Vbwj7DLZGw7BxKAvo5COEhDjuLmXK+qFrnuH4a0qX4YPHDTq/0aPp7tyznRdoh9AR+x2lTz5gqxn9HpWx4mch6nMGCKwdK1NrDsOl0pX1j44p4eGwCiZ2Xjnnr7+l5BQwtklQ2/jDguuiwIla+NOTJsm2jg6TVlaGdIjc3NWXpVRuwhjDx6pRi9k8+mqLB3jbq6cpSnY1Q6eY275C0IdYaOcbUK2DcvwvZxI4esWzXdfdjj2LlqnqOKIDk+W/M30ipO2TsC0Z3MhesrnxyDlpYODQJSm8CdmkTsNzCJNf/PrO84Uka/UuuGo/X3lgHdzndNtixhRUHRIkwuuVGRAgMBAAGjggOYMIIDlDAMBgNVHRMBAf8EAjAAMB8GA1UdIwQYMBaAFN/0/h8zF/N4EXAPAsGUHOPgXNT9MHsGCCsGAQUFBwEBBG8wbTA9BggrBgEFBQcwAoYxaHR0cHM6Ly93d3cuc2VjdXJlLml0dGkuZGlnaXRhbC9jZXJ0cy9jYS1pdHRpLmNlcjAsBggrBgEFBQcwAYYgaHR0cHM6Ly9vY3NwLnNlY3VyZS5pdHRpLmRpZ2l0YWwwVQYDVR0RBE4wTIERcm1fZm9AaG90bWFpbC5jb22kNzA1MTMwMQYDVQQNDCpGSVJNQSBFTEVDVFJPTklDQSBDVUFMSUZJQ0FEQSBDRU5UUkFMSVpBREEwggHJBgNVHSAEggHAMIIBvDCCAbgGDCsGAQQBg913AQICATCCAaYwPAYIKwYBBQUHAgEWMGh0dHBzOi8vd3d3LnNlY3VyZS5pdHRpLmRpZ2l0YWwvY3BzL2l0dGlfY3BzLnBkZjCBuQYIKwYBBQUHAgIwgawMgalDZXJ0aWZpY2FkbyBjdWFsaWZpY2FkbyBkZSBmaXJtYSBlbGVjdHLDs25pY2EgdGlwbyBGMyAoY2xhdmVzIGVuIGRpc3Bvc2l0aXZvIGN1YWxpZmljYWRvIGNlbnRyYWxpemFkbyksIHN1amV0YSBhIGxhcyBjb25kaWNpb25lcyBkZSB1c28gZXhwdWVzdGFzIGVuIGxhIERQQyBkZSBJVFRJIFNBRUNBMIGpBggrBgEFBQcCAjCBnAyBmVF1YWxpZmllZCBlbGVjdHJvbmljIHNpZ25hdHVyZSBjZXJ0aWZpY2F0ZSB0eXBlIEYzIChrZXlzIGluIGNlbnRyYWxpemVkIHF1YWxpZmllZCBkZXZpY2UpLCBzdWJqZWN0IHRvIHRoZSBjb25kaXRpb25zIG9mIHVzZSBzZXQgb3V0IGluIHRoZSBJVFRJIFNBRUNBIENQUzAgBgNVHSUBAf8EFjAUBggrBgEFBQcDAgYIKwYBBQUHAwQwcQYDVR0fBGowaDAyoDCgLoYsaHR0cHM6Ly9jcmwxLnNlY3VyZS5pdHRpLmRpZ2l0YWwvaXR0aS1jYS5jcmwwMqAwoC6GLGh0dHBzOi8vY3JsMi5zZWN1cmUuaXR0aS5kaWdpdGFsL2l0dGktY2EuY3JsMB0GA1UdDgQWBBQGr09zAcFkvfhjL7Y8vFTyacXgSTAOBgNVHQ8BAf8EBAMCBeAwDQYJKoZIhvcNAQELBQADggIBAKoc6LShXfY+GoozZcnjoJhlcRc3G84XyPnwHoms5QC1dvDQAJwex5fOVXCu7RhGBBOgL02GcfMHq5OOdNAfZls2sU3qkP7rlLGWdwFtSzqMht5Ed1rVU879+9MZAhCO1E42vCQpinJh+vkILgffmwEzdOm6r3itEhjAW0xUOmbxeEKlqIvoOfBkEsYYcZPuJp4uFv8jIP5x1r+FDzYAfqYsm0GdeILeKUVPJJDMRyJLxDiwIG+FChTLtnqIXM0T5mExcbAxiQlg3PYAjpv9etqQO2mw48NMWf55xqpyZnA8Tk0avjD7T9tfK4e1ZE6H7l25m3hU3E5fxTfBEMQ1c81U1pVh9zR3PgbSBBo/e4h/8XULzS5khRUtB3B6XtS/EoiBohbccO9MPONv/abaqrjk+QhTqe2TVvHeo9UsiYJXrqA+pr88Lk3Gb51wQ+UbUke2PcgY2H7VqQCpcj9M+FGpxYPSGJEvLCbhsKR1eFMSkjdkJG1eJFZRIIr+yrGpxPkB3TOf1kc06dDou2R0shGwGP5wDB8V0lt8R+2nhxUtpNcqK7fToZiITc8EqOsPT9Xb1mEUAv/3sr6kKtks9ThrRh2zh6a7/sYZJYZurhRIil02+zZIY1+BFS69l924WX55IeQho0cQ8NdGWUt+D84a7i/WUDe3xCQYZn9hKOs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2025-03-31T14:48:58Z</mdssi:Value>
        </mdssi:SignatureTime>
      </SignatureProperty>
    </SignatureProperties>
  </Object>
  <Object Id="idOfficeObject">
    <SignatureProperties>
      <SignatureProperty Id="idOfficeV1Details" Target="#idPackageSignature">
        <SignatureInfoV1 xmlns="http://schemas.microsoft.com/office/2006/digsig">
          <SetupID>{A71E4166-5EB4-46D0-8C91-8DBC9BBD6682}</SetupID>
          <SignatureText>Ricardo Fernandez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2025-03-31T14:48:58Z</xd:SigningTime>
          <xd:SigningCertificate>
            <xd:Cert>
              <xd:CertDigest>
                <DigestMethod Algorithm="http://www.w3.org/2001/04/xmlenc#sha256"/>
                <DigestValue>yNZpaU6Ze4BdQxszwh8OpYgrF6sYppoRRBGZF2CvOvc=</DigestValue>
              </xd:CertDigest>
              <xd:IssuerSerial>
                <X509IssuerName>CN=ITTI SAECA, SERIALNUMBER=RUC80028355-4, OU=Prestador Cualificado de Servicios de Confianza, O=ICPP, C=PY</X509IssuerName>
                <X509SerialNumber>269757430923644148029277725465295171827252166231</X509SerialNumber>
              </xd:IssuerSerial>
            </xd:Cert>
          </xd:SigningCertificate>
          <xd:SignaturePolicyIdentifier>
            <xd:SignaturePolicyImplied/>
          </xd:SignaturePolicyIdentifier>
        </xd:SignedSignatureProperties>
      </xd:SignedProperties>
    </xd:QualifyingProperties>
  </Object>
  <Object Id="idValidSigLnImg">AQAAAGwAAAAAAAAAAAAAAFsBAACfAAAAAAAAAAAAAABbGAAAOwsAACBFTUYAAAEAgBoAAKI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UAAAAHAAAABwAAAAUAAAAHAAAABQAAAAcAAAAHAAAABwAAAAcAAABLAAAAQAAAADAAAAAFAAAAIAAAAAEAAAABAAAAEAAAAAAAAAAAAAAAXAEAAKAAAAAAAAAAAAAAAFw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gAAABWAAAAMAAAADsAAACp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kAAABXAAAAJQAAAAwAAAAEAAAAVAAAALgAAAAxAAAAOwAAANcAAABWAAAAAQAAAFVVj0EmtI9BMQAAADsAAAASAAAATAAAAAAAAAAAAAAAAAAAAP//////////cAAAAFIAaQBjAGEAcgBkAG8AIABGAGUAcgBuAGEAbgBkAGUAegAgAAwAAAAFAAAACQAAAAoAAAAHAAAADAAAAAwAAAAFAAAACgAAAAoAAAAHAAAACwAAAAoAAAALAAAADAAAAAoAAAAJAAAABQAAAEsAAABAAAAAMAAAAAUAAAAgAAAAAQAAAAEAAAAQAAAAAAAAAAAAAABcAQAAoAAAAAAAAAAAAAAAXAEAAKAAAAAlAAAADAAAAAIAAAAnAAAAGAAAAAUAAAAAAAAA////AAAAAAAlAAAADAAAAAUAAABMAAAAZAAAAAAAAABhAAAAWwEAAJsAAAAAAAAAYQAAAFw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eAAAAA8AAAB2AAAAQAAAAIYAAAABAAAAVVWPQSa0j0EPAAAAdgAAAAcAAABMAAAAAAAAAAAAAAAAAAAA//////////9cAAAAUwBJAE4ARABJAEMATwAAAAcAAAADAAAACgAAAAkAAAADAAAACAAAAAoAAABLAAAAQAAAADAAAAAFAAAAIAAAAAEAAAABAAAAEAAAAAAAAAAAAAAAXAEAAKAAAAAAAAAAAAAAAFwBAACgAAAAJQAAAAwAAAACAAAAJwAAABgAAAAFAAAAAAAAAP///wAAAAAAJQAAAAwAAAAFAAAATAAAAGQAAAAOAAAAiwAAAE0BAACbAAAADgAAAIsAAABAAQAAEQAAACEA8AAAAAAAAAAAAAAAgD8AAAAAAAAAAAAAgD8AAAAAAAAAAAAAAAAAAAAAAAAAAAAAAAAAAAAAAAAAACUAAAAMAAAAAAAAgCgAAAAMAAAABQAAACUAAAAMAAAAAQAAABgAAAAMAAAAAAAAABIAAAAMAAAAAQAAABYAAAAMAAAAAAAAAFQAAABUAQAADwAAAIsAAABMAQAAmwAAAAEAAABVVY9BJrSPQQ8AAACLAAAALAAAAEwAAAAEAAAADgAAAIsAAABOAQAAnAAAAKQAAABGAGkAcgBtAGEAZABvACAAcABvAHIAOgAgAFIASQBDAEEAUgBEAE8AIABNAEkARwBVAEUATAAgAEYARQBSAE4AQQBOAEQARQBaACAATwBMAE0ARQBEAE8ABgAAAAMAAAAFAAAACwAAAAcAAAAIAAAACAAAAAQAAAAIAAAACAAAAAUAAAADAAAABAAAAAgAAAADAAAACAAAAAgAAAAIAAAACQAAAAoAAAAEAAAADAAAAAMAAAAJAAAACQAAAAcAAAAGAAAABAAAAAYAAAAHAAAACAAAAAoAAAAIAAAACgAAAAkAAAAHAAAABwAAAAQAAAAKAAAABgAAAAwAAAAHAAAACQAAAAoAAAAWAAAADAAAAAAAAAAlAAAADAAAAAIAAAAOAAAAFAAAAAAAAAAQAAAAFAAAAA==</Object>
  <Object Id="idInvalidSigLnImg">AQAAAGwAAAAAAAAAAAAAAFsBAACfAAAAAAAAAAAAAABbGAAAOwsAACBFTUYAAAEAACEAAKkAAAAGAAAAAAAAAAAAAAAAAAAAgAcAADgEAABYAQAAwgAAAAAAAAAAAAAAAAAAAMA/BQDQ9QIACgAAABAAAAAAAAAAAAAAAEsAAAAQAAAAAAAAAAUAAAAeAAAAGAAAAAAAAAAAAAAAXAEAAKAAAAAnAAAAGAAAAAEAAAAAAAAAAAAAAAAAAAAlAAAADAAAAAEAAABMAAAAZAAAAAAAAAAAAAAAWwEAAJ8AAAAAAAAAAAAAAFw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8PDwAAAAAAAlAAAADAAAAAEAAABMAAAAZAAAAAAAAAAAAAAAWwEAAJ8AAAAAAAAAAAAAAFwBAACgAAAAIQDwAAAAAAAAAAAAAACAPwAAAAAAAAAAAACAPwAAAAAAAAAAAAAAAAAAAAAAAAAAAAAAAAAAAAAAAAAAJQAAAAwAAAAAAACAKAAAAAwAAAABAAAAJwAAABgAAAABAAAAAAAAAPDw8AAAAAAAJQAAAAwAAAABAAAATAAAAGQAAAAAAAAAAAAAAFsBAACfAAAAAAAAAAAAAABcAQAAoAAAACEA8AAAAAAAAAAAAAAAgD8AAAAAAAAAAAAAgD8AAAAAAAAAAAAAAAAAAAAAAAAAAAAAAAAAAAAAAAAAACUAAAAMAAAAAAAAgCgAAAAMAAAAAQAAACcAAAAYAAAAAQAAAAAAAADw8PAAAAAAACUAAAAMAAAAAQAAAEwAAABkAAAAAAAAAAAAAABbAQAAnwAAAAAAAAAAAAAAXAEAAKAAAAAhAPAAAAAAAAAAAAAAAIA/AAAAAAAAAAAAAIA/AAAAAAAAAAAAAAAAAAAAAAAAAAAAAAAAAAAAAAAAAAAlAAAADAAAAAAAAIAoAAAADAAAAAEAAAAnAAAAGAAAAAEAAAAAAAAA////AAAAAAAlAAAADAAAAAEAAABMAAAAZAAAAAAAAAAAAAAAWwEAAJ8AAAAAAAAAAAAAAFwBAACgAAAAIQDwAAAAAAAAAAAAAACAPwAAAAAAAAAAAACAPwAAAAAAAAAAAAAAAAAAAAAAAAAAAAAAAAAAAAAAAAAAJQAAAAwAAAAAAACAKAAAAAwAAAABAAAAJwAAABgAAAABAAAAAAAAAP///wAAAAAAJQAAAAwAAAABAAAATAAAAGQAAAAAAAAAAAAAAFsBAACfAAAAAAAAAAAAAABc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rAAYAAAADAAAABQAAAAsAAAAHAAAABAAAAAcAAAAIAAAABAAAAAYAAAAHAAAAAwAAAAMAAAAIAAAABwAAAEsAAABAAAAAMAAAAAUAAAAgAAAAAQAAAAEAAAAQAAAAAAAAAAAAAABcAQAAoAAAAAAAAAAAAAAAX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2AAAAFYAAAAwAAAAOwAAAK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2QAAAFcAAAAlAAAADAAAAAQAAABUAAAAuAAAADEAAAA7AAAA1wAAAFYAAAABAAAAVVWPQSa0j0ExAAAAOwAAABIAAABMAAAAAAAAAAAAAAAAAAAA//////////9wAAAAUgBpAGMAYQByAGQAbwAgAEYAZQByAG4AYQBuAGQAZQB6ACAADAAAAAUAAAAJAAAACgAAAAcAAAAMAAAADAAAAAUAAAAKAAAACgAAAAcAAAALAAAACgAAAAsAAAAMAAAACgAAAAkAAAAFAAAASwAAAEAAAAAwAAAABQAAACAAAAABAAAAAQAAABAAAAAAAAAAAAAAAFwBAACgAAAAAAAAAAAAAABcAQAAoAAAACUAAAAMAAAAAgAAACcAAAAYAAAABQAAAAAAAAD///8AAAAAACUAAAAMAAAABQAAAEwAAABkAAAAAAAAAGEAAABbAQAAmwAAAAAAAABhAAAAX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4AAAADwAAAHYAAABAAAAAhgAAAAEAAABVVY9BJrSPQQ8AAAB2AAAABwAAAEwAAAAAAAAAAAAAAAAAAAD//////////1wAAABTAEkATgBEAEkAQwBPAAAABwAAAAMAAAAKAAAACQAAAAMAAAAIAAAACgAAAEsAAABAAAAAMAAAAAUAAAAgAAAAAQAAAAEAAAAQAAAAAAAAAAAAAABcAQAAoAAAAAAAAAAAAAAAXAEAAKAAAAAlAAAADAAAAAIAAAAnAAAAGAAAAAUAAAAAAAAA////AAAAAAAlAAAADAAAAAUAAABMAAAAZAAAAA4AAACLAAAATQEAAJsAAAAOAAAAiwAAAEABAAARAAAAIQDwAAAAAAAAAAAAAACAPwAAAAAAAAAAAACAPwAAAAAAAAAAAAAAAAAAAAAAAAAAAAAAAAAAAAAAAAAAJQAAAAwAAAAAAACAKAAAAAwAAAAFAAAAJQAAAAwAAAABAAAAGAAAAAwAAAAAAAAAEgAAAAwAAAABAAAAFgAAAAwAAAAAAAAAVAAAAFQBAAAPAAAAiwAAAEwBAACbAAAAAQAAAFVVj0EmtI9BDwAAAIsAAAAsAAAATAAAAAQAAAAOAAAAiwAAAE4BAACcAAAApAAAAEYAaQByAG0AYQBkAG8AIABwAG8AcgA6ACAAUgBJAEMAQQBSAEQATwAgAE0ASQBHAFUARQBMACAARgBFAFIATgBBAE4ARABFAFoAIABPAEwATQBFAEQATwAGAAAAAwAAAAUAAAALAAAABwAAAAgAAAAIAAAABAAAAAgAAAAIAAAABQAAAAMAAAAEAAAACAAAAAMAAAAIAAAACAAAAAgAAAAJAAAACgAAAAQAAAAMAAAAAwAAAAkAAAAJAAAABwAAAAYAAAAEAAAABgAAAAcAAAAIAAAACgAAAAgAAAAKAAAACQAAAAcAAAAHAAAABAAAAAoAAAAGAAAADAAAAAcAAAAJAAAACgAAABYAAAAMAAAAAAAAACUAAAAMAAAAAgAAAA4AAAAUAAAAAAAAABAAAAAUAAAA</Object>
</Signature>
</file>

<file path=_xmlsignatures/sig2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egMYmrv9OPcoZ342S+thong2bAUcZSByyswigAfZ9aI=</DigestValue>
    </Reference>
    <Reference Type="http://www.w3.org/2000/09/xmldsig#Object" URI="#idOfficeObject">
      <DigestMethod Algorithm="http://www.w3.org/2001/04/xmlenc#sha256"/>
      <DigestValue>7S8DMhNs9EBH8IFZGg75u95h840wMRC9hT6SfCsSLlQ=</DigestValue>
    </Reference>
    <Reference Type="http://uri.etsi.org/01903#SignedProperties" URI="#idSignedProperties">
      <Transforms>
        <Transform Algorithm="http://www.w3.org/TR/2001/REC-xml-c14n-20010315"/>
      </Transforms>
      <DigestMethod Algorithm="http://www.w3.org/2001/04/xmlenc#sha256"/>
      <DigestValue>hhJSBKb3NkhRyTlZWkabHkNBKlevOF6qozgL1Rbmze8=</DigestValue>
    </Reference>
    <Reference Type="http://www.w3.org/2000/09/xmldsig#Object" URI="#idValidSigLnImg">
      <DigestMethod Algorithm="http://www.w3.org/2001/04/xmlenc#sha256"/>
      <DigestValue>ILIisgIQqctBPUzs8RCMy31iH0xgfLQI/PTYtiEz3Ps=</DigestValue>
    </Reference>
    <Reference Type="http://www.w3.org/2000/09/xmldsig#Object" URI="#idInvalidSigLnImg">
      <DigestMethod Algorithm="http://www.w3.org/2001/04/xmlenc#sha256"/>
      <DigestValue>IMb3U9pB0QWdVVBzwxJzJdhtSOP11xL2gvr+F/bihf4=</DigestValue>
    </Reference>
  </SignedInfo>
  <SignatureValue>DLVbbVQsNG9PcoJTZlwJDm4f46V+D1o6fh0a5ZTC4UFLTiU/GhBBSGUvUMgrfjsLBSax88bB1TYN
ehFEQSYo/9CqujmG6NE+yCwae6TPRzDGdBO8b+j8+U84f/kb2bE473jHG201y8guGJt7NSm5vS2H
i40THDWucOZcDOd02/rgyTYTr/sUFaU0oxIrG6VyAoE7Ie0iLahm8lYnKxW1qhbSXIlcRScIfOEB
vkPv8qEWc+ePwwGH6dP+AntnwfpL4BqdN08wezyNimRKNr9vnLgOlSXoSyrV6KkYDO4fy5qZCMFc
4etaWF+r7+eLl+v5nHFTBNj1+M//jG9YuTZtzg==</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2025-03-31T15:28:21Z</mdssi:Value>
        </mdssi:SignatureTime>
      </SignatureProperty>
    </SignatureProperties>
  </Object>
  <Object Id="idOfficeObject">
    <SignatureProperties>
      <SignatureProperty Id="idOfficeV1Details" Target="#idPackageSignature">
        <SignatureInfoV1 xmlns="http://schemas.microsoft.com/office/2006/digsig">
          <SetupID>{3789B6F3-2977-4F6C-9419-F07C0C1AD14C}</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2025-03-31T15:28:21Z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P9i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D3lA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Ikq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yM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X1g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GVz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ZmY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2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RV4rP2yql04a3UybkR/6LDx9rCJadHOLfQC85buzWm4=</DigestValue>
    </Reference>
    <Reference Type="http://www.w3.org/2000/09/xmldsig#Object" URI="#idOfficeObject">
      <DigestMethod Algorithm="http://www.w3.org/2001/04/xmlenc#sha256"/>
      <DigestValue>/ihlhORIddw/BDNkplE7RsAv7zl2taD3VsTcsq7owCA=</DigestValue>
    </Reference>
    <Reference Type="http://uri.etsi.org/01903#SignedProperties" URI="#idSignedProperties">
      <Transforms>
        <Transform Algorithm="http://www.w3.org/TR/2001/REC-xml-c14n-20010315"/>
      </Transforms>
      <DigestMethod Algorithm="http://www.w3.org/2001/04/xmlenc#sha256"/>
      <DigestValue>VGnAmUom3Z3S6A2IvnKKqtcD4d9cL6jdXfEbRxT1tfo=</DigestValue>
    </Reference>
    <Reference Type="http://www.w3.org/2000/09/xmldsig#Object" URI="#idValidSigLnImg">
      <DigestMethod Algorithm="http://www.w3.org/2001/04/xmlenc#sha256"/>
      <DigestValue>4A6zGLXRpdBoSxf/OHugq73lp74KU6Ke6asvJ6rYIoA=</DigestValue>
    </Reference>
    <Reference Type="http://www.w3.org/2000/09/xmldsig#Object" URI="#idInvalidSigLnImg">
      <DigestMethod Algorithm="http://www.w3.org/2001/04/xmlenc#sha256"/>
      <DigestValue>fBLbb+kqBNMHiPXshWyYTpfV+WUGIt8yUCPk0Ia2w4A=</DigestValue>
    </Reference>
  </SignedInfo>
  <SignatureValue>EC4G7Z24UkpVAGyQ7acf0kHXGIDEFsRbDK+cyrY1Z0bxqU2Ia19hiPyppL8m4Gltrl06TZ5wIzFl
qrHKUmKb1S0psIKRdoaB2np0Gw+uRFTigCGsRIXH8h1uP1oFBC3vmOwVwllf2bqP6+/qLKO4aiJX
BqhkNpjZS/OzfQGwXIZFa5wHQR1DwUuOpwSmb2dHiziAxUBIEcS5GeofKCoXCMqi1l5p5K2gqioS
EvF8M+kz48nwNFAU9SDxzL1l7+z2mm/g0Bsl10UawtOlGTeANaDhwxfOr3tm5XngEnX9KS3ZUn0b
ejSfPOY15sXR+cdcY6A2cg9h1/IrtjeUK3bh2w==</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2025-03-31T15:28:45Z</mdssi:Value>
        </mdssi:SignatureTime>
      </SignatureProperty>
    </SignatureProperties>
  </Object>
  <Object Id="idOfficeObject">
    <SignatureProperties>
      <SignatureProperty Id="idOfficeV1Details" Target="#idPackageSignature">
        <SignatureInfoV1 xmlns="http://schemas.microsoft.com/office/2006/digsig">
          <SetupID>{8724ACC0-194C-4F79-BD38-00DA4923EC57}</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2025-03-31T15:28:45Z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AAAA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AAA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EJV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e5I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2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zmu2QhK/YxNeT6dmUd9qG0ZMc8aI9v9DMBG5W5pGE7Q=</DigestValue>
    </Reference>
    <Reference Type="http://www.w3.org/2000/09/xmldsig#Object" URI="#idOfficeObject">
      <DigestMethod Algorithm="http://www.w3.org/2001/04/xmlenc#sha256"/>
      <DigestValue>Om4+6eyjR9I+f+QuoS30XFjhXgRnUbNUxx9LqvGKNHE=</DigestValue>
    </Reference>
    <Reference Type="http://uri.etsi.org/01903#SignedProperties" URI="#idSignedProperties">
      <Transforms>
        <Transform Algorithm="http://www.w3.org/TR/2001/REC-xml-c14n-20010315"/>
      </Transforms>
      <DigestMethod Algorithm="http://www.w3.org/2001/04/xmlenc#sha256"/>
      <DigestValue>d04txWDo3S4Zh0SkdpCjv2ulyZgu1cOum3ZJJ5wm0OU=</DigestValue>
    </Reference>
    <Reference Type="http://www.w3.org/2000/09/xmldsig#Object" URI="#idValidSigLnImg">
      <DigestMethod Algorithm="http://www.w3.org/2001/04/xmlenc#sha256"/>
      <DigestValue>4A6zGLXRpdBoSxf/OHugq73lp74KU6Ke6asvJ6rYIoA=</DigestValue>
    </Reference>
    <Reference Type="http://www.w3.org/2000/09/xmldsig#Object" URI="#idInvalidSigLnImg">
      <DigestMethod Algorithm="http://www.w3.org/2001/04/xmlenc#sha256"/>
      <DigestValue>fBLbb+kqBNMHiPXshWyYTpfV+WUGIt8yUCPk0Ia2w4A=</DigestValue>
    </Reference>
  </SignedInfo>
  <SignatureValue>fRWm5HQ8NUUcwJkysOBg+VfOTo6NouttHpytZlFcIrYNkpaV+C593qq8WvoFw6IBR42lybGjirD8
lshD5Ry/dNXMTVsoyxIRVxTcnbfIMKcRgi7TxKh6phTIpT5FcVoP/7yzdAot1osVPkk0hSCnETs9
aVeygM8aXAXIu3xmsdtpAWgPGeJHasHuNJhQEIlp2JnXY6wJA1uv1oUpqj1oDaq9ar6h3Fr0q7oC
y6ru0OPZDMGgTG63XnTBEISLSNmox1j/4D/4z/qPiOvjUJ+kQE+PPniqBPtblVdVs03ZP372FXus
kbHRaltTPOTDy/z6ImSJRItFhU3jtEHcSJ0mFQ==</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2025-03-31T15:28:54Z</mdssi:Value>
        </mdssi:SignatureTime>
      </SignatureProperty>
    </SignatureProperties>
  </Object>
  <Object Id="idOfficeObject">
    <SignatureProperties>
      <SignatureProperty Id="idOfficeV1Details" Target="#idPackageSignature">
        <SignatureInfoV1 xmlns="http://schemas.microsoft.com/office/2006/digsig">
          <SetupID>{DB0860B9-3E0D-4155-BAED-8CAC8D3C6ACB}</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2025-03-31T15:28:54Z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AAAA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AAA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EJV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e5I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2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IXTD44HcNJi/nbb0qwQism1kvvKkMEjeAJtI7vtwH+Y=</DigestValue>
    </Reference>
    <Reference Type="http://www.w3.org/2000/09/xmldsig#Object" URI="#idOfficeObject">
      <DigestMethod Algorithm="http://www.w3.org/2001/04/xmlenc#sha256"/>
      <DigestValue>T3UrJp97aInjefG1MVeFKIGp8F5+c48b7ZeLmZQYCm8=</DigestValue>
    </Reference>
    <Reference Type="http://uri.etsi.org/01903#SignedProperties" URI="#idSignedProperties">
      <Transforms>
        <Transform Algorithm="http://www.w3.org/TR/2001/REC-xml-c14n-20010315"/>
      </Transforms>
      <DigestMethod Algorithm="http://www.w3.org/2001/04/xmlenc#sha256"/>
      <DigestValue>FFHGhYgglsRIyC3zfhH/uIFHHHUoE4RSKkKUX506XiA=</DigestValue>
    </Reference>
    <Reference Type="http://www.w3.org/2000/09/xmldsig#Object" URI="#idValidSigLnImg">
      <DigestMethod Algorithm="http://www.w3.org/2001/04/xmlenc#sha256"/>
      <DigestValue>DtAKDojt/L1mwr2KkVkwc9BOf/yogRu/Ge+lnWTjJ8E=</DigestValue>
    </Reference>
    <Reference Type="http://www.w3.org/2000/09/xmldsig#Object" URI="#idInvalidSigLnImg">
      <DigestMethod Algorithm="http://www.w3.org/2001/04/xmlenc#sha256"/>
      <DigestValue>sK40nLQAntA8R+a4hAZVXt2lv7xg9qGvCK5hcKm1gIc=</DigestValue>
    </Reference>
  </SignedInfo>
  <SignatureValue>aWx7RCCdXydse0aMMouQ62DX64Q4vcol7D0snzg1z9TTO4uBs+Z+6z2IEF4Xkbl3CDnxxeUCW54y
vaKXa98fULuFGmSVf9QA1gPFzCGNoCgVU5QxVmF8jnOQBu3jBputPHSCP/R4ki/gfwPJhQ1Fz2pG
XvG9tDFoapb3SH/fD+3a25syKbBL3A7rj2p42ZhwA24M5dXJXk/Rcn5vlElaQHFBCmLYdWoUs3km
Bv4FD8aHk5nyykICJBtPSRmRrat0aZZmKBV4hqjn/4MMQWLI/bmS7kG/YnpNsREgewoH4UWODrRJ
oTIMg8NFgAxLHvH2OgjhM8PduVQU/C44pVCCuw==</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2025-03-31T15:29:03Z</mdssi:Value>
        </mdssi:SignatureTime>
      </SignatureProperty>
    </SignatureProperties>
  </Object>
  <Object Id="idOfficeObject">
    <SignatureProperties>
      <SignatureProperty Id="idOfficeV1Details" Target="#idPackageSignature">
        <SignatureInfoV1 xmlns="http://schemas.microsoft.com/office/2006/digsig">
          <SetupID>{B1031C00-940C-4175-84F6-C649B980AF87}</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2025-03-31T15:29:03Z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BM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AbAA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BsA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Co4w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2s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LyE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y/Y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2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8xiZdzdnccxo0S7eQ0tAltFeLOf3eavQKsE2DFRJQvc=</DigestValue>
    </Reference>
    <Reference Type="http://www.w3.org/2000/09/xmldsig#Object" URI="#idOfficeObject">
      <DigestMethod Algorithm="http://www.w3.org/2001/04/xmlenc#sha256"/>
      <DigestValue>rP7ROsRk0RvAbId0arcqKzJ+w4P1q1x6iMpnX5Y5bVI=</DigestValue>
    </Reference>
    <Reference Type="http://uri.etsi.org/01903#SignedProperties" URI="#idSignedProperties">
      <Transforms>
        <Transform Algorithm="http://www.w3.org/TR/2001/REC-xml-c14n-20010315"/>
      </Transforms>
      <DigestMethod Algorithm="http://www.w3.org/2001/04/xmlenc#sha256"/>
      <DigestValue>vhcOz1sbzF5MggDoo+sh5zHukR4kNzoo0CI60mLZjgQ=</DigestValue>
    </Reference>
    <Reference Type="http://www.w3.org/2000/09/xmldsig#Object" URI="#idValidSigLnImg">
      <DigestMethod Algorithm="http://www.w3.org/2001/04/xmlenc#sha256"/>
      <DigestValue>65LDpXuyxzF04aSAm0DpT26OBZcnWvk/HhsZ3nMJPIk=</DigestValue>
    </Reference>
    <Reference Type="http://www.w3.org/2000/09/xmldsig#Object" URI="#idInvalidSigLnImg">
      <DigestMethod Algorithm="http://www.w3.org/2001/04/xmlenc#sha256"/>
      <DigestValue>4X9L6zF+W7xHO7/PrhQNUv2qGf5clqZ9uSi8tj16V0w=</DigestValue>
    </Reference>
  </SignedInfo>
  <SignatureValue>L2OtYcrbSX4ZbFSay6W2bnauvvcMUYtX23vyAngD+ppAxyeIpwOZF3I4SnAAR9guCA1zTtIDFSNx
UfdAYNuMWGK+q6DtnW77rOLK0kTG+MGwchzsSqvpgygEbRzf2XyHTdpkp/n9o8XcRqHCZby7UjVi
eGyhdRXzdnQ1aiJoO6y4qDjQQOduj58jg7unc7kn3poX0PQR33XLs9qB3AAxl+QfJGmOJbXC9S2J
duy/W6bhQx13YqWFwMRiwDhHScKWO4wzWbSTI4k9aWoyyslPsxYpKdw6jlTvsb0NuiRtLF/r7rbO
r8Oy0b+XbXukc+rs7t7GcZOFCluWuw+rIcJ6bA==</SignatureValue>
  <KeyInfo>
    <X509Data>
      <X509Certificate>MIIIeDCCBmCgAwIBAgIIbhmcfBKMY94wDQYJKoZIhvcNAQELBQAwWjEaMBgGA1UEAwwRQ0EtRE9DVU1FTlRBIFMuQS4xFjAUBgNVBAUTDVJVQzgwMDUwMTcyLTExFzAVBgNVBAoMDkRPQ1VNRU5UQSBTLkEuMQswCQYDVQQGEwJQWTAeFw0yMzA1MzExOTAzMDBaFw0yNTA1MzAxOTAzMDBaMIG1MSEwHwYDVQQDDBhHRVJBUkRPIFJBTU9OIFJVSVogR09ET1kxEjAQBgNVBAUTCUNJMTIyNzUwMzEWMBQGA1UEKgwNR0VSQVJETyBSQU1PTjETMBEGA1UEBAwKUlVJWiBHT0RPWTELMAkGA1UECwwCRjIxNTAzBgNVBAoMLENFUlRJRklDQURPIENVQUxJRklDQURPIERFIEZJUk1BIEVMRUNUUk9OSUNBMQswCQYDVQQGEwJQWTCCASIwDQYJKoZIhvcNAQEBBQADggEPADCCAQoCggEBALWPWfXya+1hvsMRO5XSG5DneX08haUxkGLephYICggzAGx9lCcVdSjX7tQjW46TQeOibMGVzp01mvg5IqXNwrZLp2QzfRJY9tu/n6ygf+fRzLUYzZAcLFTRbmwPRK9th10GCxn9Jbb+tp429u/kpzY4713T4c9NlzXgGQwF1QzVAp+CJH9eIjqGtVlzdHesMvrdgbur2NQlm06Sv9ZoiRb4lCSPy/A6meQYXDkfAwK6eNcn81ooqwyZ0GHGoYh6gKzGGkXJERUFjdmGo30oKrBAYmUPipwr+BFLLJpiu5RTdjPk9FpXEKio9mAV4AO5ZS5qk9IXEUr0Td7t3FLbIXkCAwEAAaOCA+QwggPgMAwGA1UdEwEB/wQCMAAwHwYDVR0jBBgwFoAUoT2FK83YLJYfOQIMn1M7WNiVC3swgZQGCCsGAQUFBwEBBIGHMIGEMFUGCCsGAQUFBzAChklodHRwczovL3d3dy5kaWdpdG8uY29tLnB5L3VwbG9hZHMvY2VydGlmaWNhZG8tZG9jdW1lbnRhLXNhLTE1MzUxMTc3NzEuY3J0MCsGCCsGAQUFBzABhh9odHRwczovL3d3dy5kaWdpdG8uY29tLnB5L29jc3AvMEcGA1UdEQRAMD6BEGdydWl6QHBjZ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TC3f1UeORO2BesgdJKpFQnkdGrATAOBgNVHQ8BAf8EBAMCBeAwDQYJKoZIhvcNAQELBQADggIBAB6RFTAH9oC9eX7mfRMRmQytAiD4Q2YZNXzd8D1Kr79je1pl//JNIMLLcT66BGtW0mTnAflAR/1D8A3ZiHCneyUGGjpX0GvokNCwi/vFgg+5c5j+NC/V97b+SUbCiI9s6nt/rGGYIz0cEMazYVcZgLGi2Rh0JIzkPvNnFmsT55M0hgiJGw1/Sv35C24Z4gSG2+SmaEOGBkY687ZEAxxSwigxyDyZjUrGkBtwL0y90Lal5Vy66DEz3m8ZMmcrN16DCZgK2xcajIWT8O8XCDorCarY2RscprE42ymR13kJZRefcHR1d6/O4i/mXM3hbhblXIWzQHPkts1ykDkspw0A4hKSzy++Z3iih5HjhkWJ6rba3pjGntXZEHSmX5zcb5He/mbChAUiolEPwQDtiyMZo4/mzhLDJNJCIbeCowUiPrr9VC33r/5zPLVLLxQ3Kxu2NwzWnrQHbuWaYE11YQ2cpmF5FsIBGZYlL61dIZvBEYi77XZ+fev2nYwPfSWr9FAf5RJeibs2AiodPSFrTKdTzN2pyW7sn1X2LxEr/7prBx7Z/Hm1w7yZGQ6RdiW38Op966P5TK0RWTmYlDcL+ZQc2I9fCzyeSvTgk0yuGMvT1Eg5ybqKaXpw0x81o5HixQgRW9elHSPoymmkD4GY9TTODh17/xSAa9t2wnzPXeVwHbM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2025-03-31T15:29:14Z</mdssi:Value>
        </mdssi:SignatureTime>
      </SignatureProperty>
    </SignatureProperties>
  </Object>
  <Object Id="idOfficeObject">
    <SignatureProperties>
      <SignatureProperty Id="idOfficeV1Details" Target="#idPackageSignature">
        <SignatureInfoV1 xmlns="http://schemas.microsoft.com/office/2006/digsig">
          <SetupID>{296A81ED-9183-4BB7-8916-A468C95CEE43}</SetupID>
          <SignatureText>GERARDO RUIZ</SignatureText>
          <SignatureImage/>
          <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2025-03-31T15:29:14Z</xd:SigningTime>
          <xd:SigningCertificate>
            <xd:Cert>
              <xd:CertDigest>
                <DigestMethod Algorithm="http://www.w3.org/2001/04/xmlenc#sha256"/>
                <DigestValue>/lwJnu8eHgOuu4rIzwaFPFmoDO84JQS8ocLioix+VWg=</DigestValue>
              </xd:CertDigest>
              <xd:IssuerSerial>
                <X509IssuerName>C=PY, O=DOCUMENTA S.A., SERIALNUMBER=RUC80050172-1, CN=CA-DOCUMENTA S.A.</X509IssuerName>
                <X509SerialNumber>7933544275290907614</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BmFgAAMwsAACBFTUYAAAEANBoAAKI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wAx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JQAAAAxAAAAOwAAALkAAABWAAAAAQAAAFVVj0FVVY9BMQAAADsAAAAMAAAATAAAAAAAAAAAAAAAAAAAAP//////////ZAAAAEcARQBSAEEAUgBEAE8AIABSAFUASQBaAA4AAAAKAAAADAAAAA0AAAAMAAAADgAAAA8AAAAFAAAADAAAAA4AAAAFAAAACw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eAAAAA8AAAB2AAAARAAAAIYAAAABAAAAVVWPQVVVj0EPAAAAdgAAAAcAAABMAAAAAAAAAAAAAAAAAAAA//////////9cAAAAQQBVAEQASQBUAE8AUgCtywgAAAAJAAAACQAAAAMAAAAHAAAACgAAAAgAAABLAAAAQAAAADAAAAAFAAAAIAAAAAEAAAABAAAAEAAAAAAAAAAAAAAAQAEAAKAAAAAAAAAAAAAAAEABAACgAAAAJQAAAAwAAAACAAAAJwAAABgAAAAFAAAAAAAAAP///wAAAAAAJQAAAAwAAAAFAAAATAAAAGQAAAAOAAAAiwAAAB4BAACbAAAADgAAAIsAAAARAQAAEQAAACEA8AAAAAAAAAAAAAAAgD8AAAAAAAAAAAAAgD8AAAAAAAAAAAAAAAAAAAAAAAAAAAAAAAAAAAAAAAAAACUAAAAMAAAAAAAAgCgAAAAMAAAABQAAACUAAAAMAAAAAQAAABgAAAAMAAAAAAAAABIAAAAMAAAAAQAAABYAAAAMAAAAAAAAAFQAAAAsAQAADwAAAIsAAAAdAQAAmwAAAAEAAABVVY9BVVWPQQ8AAACLAAAAJQAAAEwAAAAEAAAADgAAAIsAAAAfAQAAnAAAAJgAAABGAGkAcgBtAGEAZABvACAAcABvAHIAOgAgAEcARQBSAEEAUgBEAE8AIABSAEEATQBPAE4AIABSAFUASQBaACAARwBPAEQATwBZABaVBgAAAAMAAAAFAAAACwAAAAcAAAAIAAAACAAAAAQAAAAIAAAACAAAAAUAAAADAAAABAAAAAkAAAAHAAAACAAAAAgAAAAIAAAACQAAAAoAAAAEAAAACAAAAAgAAAAMAAAACgAAAAoAAAAEAAAACAAAAAkAAAADAAAABwAAAAQAAAAJAAAACgAAAAkAAAAKAAAABwAAABYAAAAMAAAAAAAAACUAAAAMAAAAAgAAAA4AAAAUAAAAAAAAABAAAAAUAAAA</Object>
  <Object Id="idInvalidSigLnImg">AQAAAGwAAAAAAAAAAAAAAD8BAACfAAAAAAAAAAAAAABmFgAAMwsAACBFTUYAAAEAtCAAAKkAAAAGAAAAAAAAAAAAAAAAAAAAgAcAALAEAABYAQAA1wAAAAAAAAAAAAAAAAAAAMA/BQDYRwM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lAAAADEAAAA7AAAAuQAAAFYAAAABAAAAVVWPQVVVj0ExAAAAOwAAAAwAAABMAAAAAAAAAAAAAAAAAAAA//////////9kAAAARwBFAFIAQQBSAEQATwAgAFIAVQBJAFoADgAAAAoAAAAMAAAADQAAAAwAAAAOAAAADwAAAAUAAAAMAAAADgAAAAUAAAAL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BEAAAAhgAAAAEAAABVVY9BVVWPQQ8AAAB2AAAABwAAAEwAAAAAAAAAAAAAAAAAAAD//////////1wAAABBAFUARABJAFQATwBSAAAACAAAAAkAAAAJAAAAAwAAAAcAAAAKAAAACAAAAEsAAABAAAAAMAAAAAUAAAAgAAAAAQAAAAEAAAAQAAAAAAAAAAAAAABAAQAAoAAAAAAAAAAAAAAAQAEAAKAAAAAlAAAADAAAAAIAAAAnAAAAGAAAAAUAAAAAAAAA////AAAAAAAlAAAADAAAAAUAAABMAAAAZAAAAA4AAACLAAAAHgEAAJsAAAAOAAAAiwAAABEBAAARAAAAIQDwAAAAAAAAAAAAAACAPwAAAAAAAAAAAACAPwAAAAAAAAAAAAAAAAAAAAAAAAAAAAAAAAAAAAAAAAAAJQAAAAwAAAAAAACAKAAAAAwAAAAFAAAAJQAAAAwAAAABAAAAGAAAAAwAAAAAAAAAEgAAAAwAAAABAAAAFgAAAAwAAAAAAAAAVAAAACwBAAAPAAAAiwAAAB0BAACbAAAAAQAAAFVVj0FVVY9BDwAAAIsAAAAlAAAATAAAAAQAAAAOAAAAiwAAAB8BAACcAAAAmAAAAEYAaQByAG0AYQBkAG8AIABwAG8AcgA6ACAARwBFAFIAQQBSAEQATwAgAFIAQQBNAE8ATgAgAFIAVQBJAFoAIABHAE8ARABPAFkAe5IGAAAAAwAAAAUAAAALAAAABwAAAAgAAAAIAAAABAAAAAgAAAAIAAAABQAAAAMAAAAEAAAACQAAAAcAAAAIAAAACAAAAAgAAAAJAAAACgAAAAQAAAAIAAAACAAAAAwAAAAKAAAACgAAAAQAAAAIAAAACQAAAAMAAAAHAAAABAAAAAkAAAAKAAAACQAAAAo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6yC3oSz1VTeHTHe0s1q6inAhdVw+nlg5WewoPVuENSASNy+hUqcT7vlPYWCak4qzje+QYtfauzg1
vmndnhyvTw==</DigestValue>
    </Reference>
    <Reference Type="http://www.w3.org/2000/09/xmldsig#Object" URI="#idOfficeObject">
      <DigestMethod Algorithm="http://www.w3.org/2001/04/xmlenc#sha512"/>
      <DigestValue>qqS4c+SEAxVrFMzc+vzdDlkPdGWp0NhYqtXj976r7YQwvAxWZD0NEwjmOzY50jaF3GYTMJv2ek/H
KutORjd1oA==</DigestValue>
    </Reference>
    <Reference Type="http://uri.etsi.org/01903#SignedProperties" URI="#idSignedProperties">
      <Transforms>
        <Transform Algorithm="http://www.w3.org/TR/2001/REC-xml-c14n-20010315"/>
      </Transforms>
      <DigestMethod Algorithm="http://www.w3.org/2001/04/xmlenc#sha512"/>
      <DigestValue>lisy4stlBL68xGPCNdXcT5c6K5ikpm5YxWKO4YnbNzahq8ws1YQXQCYXw0FqhIiGXShZGqqEqpFX
GnFTpjyczA==</DigestValue>
    </Reference>
    <Reference Type="http://www.w3.org/2000/09/xmldsig#Object" URI="#idValidSigLnImg">
      <DigestMethod Algorithm="http://www.w3.org/2001/04/xmlenc#sha512"/>
      <DigestValue>AnpFCjjRHtMYWEUBbB7XIgJYEPyG3F0LOUtB1g27hATHJOoDOC9D8MQiBbur3dVy1PWqys6K000w
qsYdApIGZA==</DigestValue>
    </Reference>
    <Reference Type="http://www.w3.org/2000/09/xmldsig#Object" URI="#idInvalidSigLnImg">
      <DigestMethod Algorithm="http://www.w3.org/2001/04/xmlenc#sha512"/>
      <DigestValue>7Q5OZdgln+mdfBnEXfAAiPLW1g7Ikg5ECyZIOCXgTwgZgBUKcxgO0mYLPRMf1wGiRwIGqrjC71YW
bbScEfk0yQ==</DigestValue>
    </Reference>
  </SignedInfo>
  <SignatureValue>AjsbkoQtWba2kipoUgEYYsCujVznHP6TOOE4GHoH2yUXFUmfPbNeqVEach++/Uh7zfK4VxOAij8a
+bTRTptCDoFfZL/FrYdtUX8XfwBZnXQ8/L07lsgyvEhkedajOKUT7CtTGbKQEokZBhGq5DVlpn9s
1p2kOmwMm8qqHI2srayV+3N+pGTmy6T2bubj9s6dubKGqMDfcHQSoqfNOyZVQy3usgvKQ/HK6E99
QX/JG5ORaBLfsprutqplF5qUdUbVBjM6Y/bqrMxHf0bSJELPZKzavulgFsW6KUTvtJvnhcdPkDHw
w0V5zHCyBQSoYhVePkhWFQdy/Ig/zSKkMxRklQ==</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jhyCSERlrv3dlxHlqp4q1xN5O+5Ze+GNq3Z3wdroJbjBZlR/S+ArYbB4lKVfwWgG8Acj+FngIORMOF63h8ihSw==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BVN/92TpAr8roxdMt82YAsBrnptFWEobrd3Tj64zvv//06CBVq2omYX83mgqm8X7fGZXCbEmrFZckLvpHHgYsQ==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YRWp82iF/WrrKj45vng5VfJkwpKgNROS0Nvv0ttd8/3iOYNX4USOLsQx2kBQmHp2wS2e2aAvFJORUceZBZocTQ==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aPEEP1Sga46R7zscq9CXKXiY+5d2wiPNQdgUGxWguVlmaeC1jwPKELoUBo523gXZEOsxdLr++0/dewgV+BGtmg==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KB+4HjgbkQyQIAMwliYqygdhqO9GqaJCNEXlDIa02fEXcgQu47337aV+HW84dl6XmZMDcWRPYMrsPScp6ZbRog==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oh28zRknxScd2BV7GRRp56STp0EaN/+sP1Zgh2YqzHx8a+mf8narvBXb1A6vNsERvOCARyBwkzEAFzqes8IH4g==</DigestValue>
      </Reference>
      <Reference URI="/xl/drawings/vmlDrawing1.vml?ContentType=application/vnd.openxmlformats-officedocument.vmlDrawing">
        <DigestMethod Algorithm="http://www.w3.org/2001/04/xmlenc#sha512"/>
        <DigestValue>gyUJHvDteMrKOUmW44/Owb+Bmi96uT3Q76MA1u2o4aQ/fXfLy4foZgGP0574dyaeHoiMeOvXujQWpE4OkC6EPQ==</DigestValue>
      </Reference>
      <Reference URI="/xl/drawings/vmlDrawing2.vml?ContentType=application/vnd.openxmlformats-officedocument.vmlDrawing">
        <DigestMethod Algorithm="http://www.w3.org/2001/04/xmlenc#sha512"/>
        <DigestValue>+x0JRDqxFrKCkjX9BA2/669jyy4/Sr9zMhaAoIUokAbMFkAZKYis4fJJFngIhvkbH1dSq8Ahkjo7la/z5mK+gg==</DigestValue>
      </Reference>
      <Reference URI="/xl/drawings/vmlDrawing3.vml?ContentType=application/vnd.openxmlformats-officedocument.vmlDrawing">
        <DigestMethod Algorithm="http://www.w3.org/2001/04/xmlenc#sha512"/>
        <DigestValue>djzYt+dxFovSZiXyp0pt9+lDjZLrJReyH73bFl91JRhSn4vTLSSAz5/9z7iHoYBTPJc9GoQvu42A8TYsHpVp9A==</DigestValue>
      </Reference>
      <Reference URI="/xl/drawings/vmlDrawing4.vml?ContentType=application/vnd.openxmlformats-officedocument.vmlDrawing">
        <DigestMethod Algorithm="http://www.w3.org/2001/04/xmlenc#sha512"/>
        <DigestValue>ON0TCS29fvntStXbrtDcS9VtFyWZIHJmS3YvEebZQg98GysNMuRjTZe1YcHcCSGjVNjmf/XmJPL5MlSy/Iz5Kg==</DigestValue>
      </Reference>
      <Reference URI="/xl/drawings/vmlDrawing5.vml?ContentType=application/vnd.openxmlformats-officedocument.vmlDrawing">
        <DigestMethod Algorithm="http://www.w3.org/2001/04/xmlenc#sha512"/>
        <DigestValue>t7m24ZKYrCB619pK6RsSwZeLNZabE5mW70e51mSjGnRcCsWGObXGXsj0V/0J9CLaIxMClf1wWsk+BxlG+ibmHg==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EJec82juViHIthziFnNakk4KA9To0xm2xdJXCf5YrREcAX1zdHhHMcyqKLBkDFevbCQXDtoymvMmqQOmuOuYFw==</DigestValue>
      </Reference>
      <Reference URI="/xl/media/image10.emf?ContentType=image/x-emf">
        <DigestMethod Algorithm="http://www.w3.org/2001/04/xmlenc#sha512"/>
        <DigestValue>YlsbJc+dqMrKMIuKfE8YCzFIDfFidDKU1fTQmUN/Zln14x/QAWKAvEuhBHamnTfIlScA0LblhRWmCcGoFOYOkw==</DigestValue>
      </Reference>
      <Reference URI="/xl/media/image11.emf?ContentType=image/x-emf">
        <DigestMethod Algorithm="http://www.w3.org/2001/04/xmlenc#sha512"/>
        <DigestValue>SpSstTDuJXdgdnwh6ocDvuKz7wMoauzJ551y58PbMHrJuy4VxuKOKnHOWXZoOp9rDHJ8a5D46VBVYBFNQEHsBA==</DigestValue>
      </Reference>
      <Reference URI="/xl/media/image12.emf?ContentType=image/x-emf">
        <DigestMethod Algorithm="http://www.w3.org/2001/04/xmlenc#sha512"/>
        <DigestValue>lYMgFdoIEPjb837jvm9CXv7sY7UtfiNbG3ZtDpkNpZqTZPWuheaR2Z+Nrh/jdluASLyRYboE28tNv0gNWaphAA==</DigestValue>
      </Reference>
      <Reference URI="/xl/media/image13.emf?ContentType=image/x-emf">
        <DigestMethod Algorithm="http://www.w3.org/2001/04/xmlenc#sha512"/>
        <DigestValue>Cz8bFUANzKuNw/eGGDhP/ZvAPEbx7vCeQD0QCuIcAMFYSxts3QICa96pXHAQsAV31bzxYOEvSOyWreDxKjGzYQ==</DigestValue>
      </Reference>
      <Reference URI="/xl/media/image14.emf?ContentType=image/x-emf">
        <DigestMethod Algorithm="http://www.w3.org/2001/04/xmlenc#sha512"/>
        <DigestValue>1U9M0U2cuXb2bCsxbTHE7yFbc8x3+1PlRqtrCeYMXCLarGyOQA74o0igi2BL6hfa4pAVD6nvdSpcSHKie0PmDA==</DigestValue>
      </Reference>
      <Reference URI="/xl/media/image2.emf?ContentType=image/x-emf">
        <DigestMethod Algorithm="http://www.w3.org/2001/04/xmlenc#sha512"/>
        <DigestValue>MjIQs/lZ7vb2wgVIcwMxcvrHYqmMauTNBGr9K9zd/FNHB6qMvXjabXqSUqVBxhQXhpre0p7fZCXChOwcHEb0Fw==</DigestValue>
      </Reference>
      <Reference URI="/xl/media/image3.emf?ContentType=image/x-emf">
        <DigestMethod Algorithm="http://www.w3.org/2001/04/xmlenc#sha512"/>
        <DigestValue>/tiYxCtyHsda3EHKNMCgdVVSLK11scgkLF2Vhcdod5coAC+lTKrWQbfN0AVSgTqk9RY5JQ7XCALdvVNhZMwVdQ==</DigestValue>
      </Reference>
      <Reference URI="/xl/media/image4.emf?ContentType=image/x-emf">
        <DigestMethod Algorithm="http://www.w3.org/2001/04/xmlenc#sha512"/>
        <DigestValue>FfJw5rZ7BX7ib8za12gl6QhHwPHR4oivUKm2nhuMEBSazrKlez1UaAzJXCuvxHFKV42X3H6/w4lOgxwjDaaJkQ==</DigestValue>
      </Reference>
      <Reference URI="/xl/media/image5.emf?ContentType=image/x-emf">
        <DigestMethod Algorithm="http://www.w3.org/2001/04/xmlenc#sha512"/>
        <DigestValue>urEHdP6waky665YcDlSy2nsDZ8JPPQKJn+CCjjzUpsQieDzjcnjRMvSugjzgssfdMDP2h4D4lVXlX/AZuVIF/g==</DigestValue>
      </Reference>
      <Reference URI="/xl/media/image6.emf?ContentType=image/x-emf">
        <DigestMethod Algorithm="http://www.w3.org/2001/04/xmlenc#sha512"/>
        <DigestValue>m/ZhSPgopgotpPEEMeQ1ybYNvoAlFH5hp8hzLa/AuBMvu6WwvB79WmHF2EUsHJNQ4wAg8ENf/TfEDUqTAeCRRA==</DigestValue>
      </Reference>
      <Reference URI="/xl/media/image7.emf?ContentType=image/x-emf">
        <DigestMethod Algorithm="http://www.w3.org/2001/04/xmlenc#sha512"/>
        <DigestValue>TO9YWjcmje4ru/twZCIsdJXS8/d3YzpVOOjADYqSqoylaCfA73WHO/oF08JthMosWg3fReTuVImyETKuCvOjFQ==</DigestValue>
      </Reference>
      <Reference URI="/xl/media/image8.emf?ContentType=image/x-emf">
        <DigestMethod Algorithm="http://www.w3.org/2001/04/xmlenc#sha512"/>
        <DigestValue>mm8sL/x6QyK9lkInWpqrXYmEghXfaGyclKsEzxFqr3skyYFSOXiscBMTw9dxv/JDEKwJ7dib72e7mqrnAxSvmA==</DigestValue>
      </Reference>
      <Reference URI="/xl/media/image9.emf?ContentType=image/x-emf">
        <DigestMethod Algorithm="http://www.w3.org/2001/04/xmlenc#sha512"/>
        <DigestValue>o/Mg9xeBoZCHcABKXZi0W6MmN1e08PnLJc2aUYRFb6YQ1H2ewCRfG+r+9Peh3mSL05uhV53yZzhsA6Ob2ucVoA==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aiUt8ocYnwarRvpEJO5IaeiIenot36sp6XgHVA1aACRU1a8+IFGO4q3eLsTFx5GBsMkWNUfrm1O66FPTcO10Hg==</DigestValue>
      </Reference>
      <Reference URI="/xl/styles.xml?ContentType=application/vnd.openxmlformats-officedocument.spreadsheetml.styles+xml">
        <DigestMethod Algorithm="http://www.w3.org/2001/04/xmlenc#sha512"/>
        <DigestValue>DLFf6vOwAtv3fm4ZECP5Mi0cDDqR9ilSWoK4PpYvDUPoK5oBOgYeWPvylDrdoCHJzf37JPt/C5ROe9Gj41o7UQ==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0usmeFib/Vfv4QUQvkPdn3vGkM5ltDlplSuafYWRIs5hYLFI3ew2aZECxL+rhbB53j7axJVR0kk5okUdzKJkmQ==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2E3UbI4uW3Vr6Ajs4ciWofrtkX4o/fMLx3OQDpJW9SwDKaWvr2sYFBG3jzXkV1rP+rof4yC7c1+TgrFuIr7eHw==</DigestValue>
      </Reference>
      <Reference URI="/xl/worksheets/sheet2.xml?ContentType=application/vnd.openxmlformats-officedocument.spreadsheetml.worksheet+xml">
        <DigestMethod Algorithm="http://www.w3.org/2001/04/xmlenc#sha512"/>
        <DigestValue>KKaT81VliTigbf0VJX9jeEcn7+rHaxYz2nnv9UYUwGmgdvLRIF/FcRijBmBo6//Ci90QdTn6t3HoXQ+C7xmB0w==</DigestValue>
      </Reference>
      <Reference URI="/xl/worksheets/sheet3.xml?ContentType=application/vnd.openxmlformats-officedocument.spreadsheetml.worksheet+xml">
        <DigestMethod Algorithm="http://www.w3.org/2001/04/xmlenc#sha512"/>
        <DigestValue>TgeueikWQlZjKei5atcI7/oHtFSZcQ5V3MquI5aBjttdCPwHpuveH/58DNUNHq57nbeAJm8Tp/6Qyg80wWBMwA==</DigestValue>
      </Reference>
      <Reference URI="/xl/worksheets/sheet4.xml?ContentType=application/vnd.openxmlformats-officedocument.spreadsheetml.worksheet+xml">
        <DigestMethod Algorithm="http://www.w3.org/2001/04/xmlenc#sha512"/>
        <DigestValue>CeZIrRcXb6KJ+g8LZuzLK+TPKuyCHLJazo02thbV0xazYPjnZu5ckMNsaCqLm1m2wkdC+kGdb2eZc7LIFWKnSg==</DigestValue>
      </Reference>
      <Reference URI="/xl/worksheets/sheet5.xml?ContentType=application/vnd.openxmlformats-officedocument.spreadsheetml.worksheet+xml">
        <DigestMethod Algorithm="http://www.w3.org/2001/04/xmlenc#sha512"/>
        <DigestValue>wzti8xtbZScgU5qGa4BlCQDPa6wWTK0Idd3e03NQtKQ1VdUztYjvyEz6GlcyKdU1hmwKNwxaLMmahfe3xltNRw==</DigestValue>
      </Reference>
      <Reference URI="/xl/worksheets/sheet6.xml?ContentType=application/vnd.openxmlformats-officedocument.spreadsheetml.worksheet+xml">
        <DigestMethod Algorithm="http://www.w3.org/2001/04/xmlenc#sha512"/>
        <DigestValue>Yh3A2/KL8inplikjRyPselvgEuSjkrNw7u9k7xiw7HVHK9bNPEsoLbffel59VlqDvXxVAxmTSOnn7Xkscn5T9A==</DigestValue>
      </Reference>
      <Reference URI="/xl/worksheets/sheet7.xml?ContentType=application/vnd.openxmlformats-officedocument.spreadsheetml.worksheet+xml">
        <DigestMethod Algorithm="http://www.w3.org/2001/04/xmlenc#sha512"/>
        <DigestValue>G/Dw0iNmylRBa0BNRL/0KpUYWZdsyTCWG4iIq/U1DvXc+0p3Gkq3NNoQTYQtQBPKeYwxCHjj+SEN68vtEMqjsA==</DigestValue>
      </Reference>
      <Reference URI="/xl/worksheets/sheet8.xml?ContentType=application/vnd.openxmlformats-officedocument.spreadsheetml.worksheet+xml">
        <DigestMethod Algorithm="http://www.w3.org/2001/04/xmlenc#sha512"/>
        <DigestValue>A5h4cUiwTA/ESfLnaHSGW2B4ACcISnTlYJ3rRbuGB6Idvv93cbhZBekuEcXpirN66pnLKov3pRDWrAWKB7HuHA==</DigestValue>
      </Reference>
    </Manifest>
    <SignatureProperties>
      <SignatureProperty Id="idSignatureTime" Target="#idPackageSignature">
        <mdssi:SignatureTime xmlns:mdssi="http://schemas.openxmlformats.org/package/2006/digital-signature">
          <mdssi:Format>YYYY-MM-DDThh:mm:ssTZD</mdssi:Format>
          <mdssi:Value>2025-03-27T20:02:12Z</mdssi:Value>
        </mdssi:SignatureTime>
      </SignatureProperty>
    </SignatureProperties>
  </Object>
  <Object Id="idOfficeObject">
    <SignatureProperties>
      <SignatureProperty Id="idOfficeV1Details" Target="#idPackageSignature">
        <SignatureInfoV1 xmlns="http://schemas.microsoft.com/office/2006/digsig">
          <SetupID>{76D7F17F-F622-41E9-BA41-0FD701AFF4B8}</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2025-03-27T20:02:12Z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3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B0d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GHBHIDoTXqTgsj6PvZl5AV+zAhoVnU3QuTQX5+xpULCS916yBfxg1uqdjQCGvcKNqWOoqEZ/mL+F
EruNnFinzQ==</DigestValue>
    </Reference>
    <Reference Type="http://www.w3.org/2000/09/xmldsig#Object" URI="#idOfficeObject">
      <DigestMethod Algorithm="http://www.w3.org/2001/04/xmlenc#sha512"/>
      <DigestValue>0ffLs8Is00mIDNskqYGGuXoFzTR4RF3/WxhdPj9h1oENkcyONkOiCG5Bgl2+RVMUIg7g39zlNYas
jbNgixvkQA==</DigestValue>
    </Reference>
    <Reference Type="http://uri.etsi.org/01903#SignedProperties" URI="#idSignedProperties">
      <Transforms>
        <Transform Algorithm="http://www.w3.org/TR/2001/REC-xml-c14n-20010315"/>
      </Transforms>
      <DigestMethod Algorithm="http://www.w3.org/2001/04/xmlenc#sha512"/>
      <DigestValue>zuGI6yfaJp/4VD2e5Fw+QDkkMkH5PedO8y8GuTk75fe70EvxZ0Nu43FXKcNClhxbD3GZIvGlT939
A2Ub/Ws9XA==</DigestValue>
    </Reference>
    <Reference Type="http://www.w3.org/2000/09/xmldsig#Object" URI="#idValidSigLnImg">
      <DigestMethod Algorithm="http://www.w3.org/2001/04/xmlenc#sha512"/>
      <DigestValue>ySuc0dsmJisCf6+F3HwIZ7o8O2FZsoEnvguNHg26lwTaxYb2xZgaJGTlRTZqtRTWqrivLl1jlJoH
AbJlaGk9mA==</DigestValue>
    </Reference>
    <Reference Type="http://www.w3.org/2000/09/xmldsig#Object" URI="#idInvalidSigLnImg">
      <DigestMethod Algorithm="http://www.w3.org/2001/04/xmlenc#sha512"/>
      <DigestValue>k/6A0qY2ZEOnPA3E5aH/tY8YWz3nl6zcBWj6kOJjx0s+ep5gJOXgymCZGvmY8SwV/hEp7W8BCv/L
QR7YVgw/fg==</DigestValue>
    </Reference>
  </SignedInfo>
  <SignatureValue>VVSpuGaxtI6QXI7UwMaWZjVSVPvGvpOZHH1XY1CJ4Tuh47TB5Hm2PW7iP4k97SLMsNEs+FLPbbR/
myK+b9SwkcEnbkcKB/TR0Ir+9oMlQxvGR+SE/gwdEOAg87eCMob4b9dpONtZNYFEX4e3N8fDkBIj
hAtfB6+l25XxyMfTRof7upnQvmBtrhA7cBbJiQPUdRb7cd/6BmeNsjuZUzNsG8Pb+4idSTZwyLWL
Pvpn+9FPbNcLNOp7RQWK4k3cZ9Bc77rXjzTnVPnpVVAGQjWhqsn3XdsiHCuoj9HJNqfPyI5S8DXq
bqM6FirFu4Bo7bYPqCbGIFLnY42t4uGl3eR42g==</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jhyCSERlrv3dlxHlqp4q1xN5O+5Ze+GNq3Z3wdroJbjBZlR/S+ArYbB4lKVfwWgG8Acj+FngIORMOF63h8ihSw==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BVN/92TpAr8roxdMt82YAsBrnptFWEobrd3Tj64zvv//06CBVq2omYX83mgqm8X7fGZXCbEmrFZckLvpHHgYsQ==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YRWp82iF/WrrKj45vng5VfJkwpKgNROS0Nvv0ttd8/3iOYNX4USOLsQx2kBQmHp2wS2e2aAvFJORUceZBZocTQ==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aPEEP1Sga46R7zscq9CXKXiY+5d2wiPNQdgUGxWguVlmaeC1jwPKELoUBo523gXZEOsxdLr++0/dewgV+BGtmg==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KB+4HjgbkQyQIAMwliYqygdhqO9GqaJCNEXlDIa02fEXcgQu47337aV+HW84dl6XmZMDcWRPYMrsPScp6ZbRog==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oh28zRknxScd2BV7GRRp56STp0EaN/+sP1Zgh2YqzHx8a+mf8narvBXb1A6vNsERvOCARyBwkzEAFzqes8IH4g==</DigestValue>
      </Reference>
      <Reference URI="/xl/drawings/vmlDrawing1.vml?ContentType=application/vnd.openxmlformats-officedocument.vmlDrawing">
        <DigestMethod Algorithm="http://www.w3.org/2001/04/xmlenc#sha512"/>
        <DigestValue>gyUJHvDteMrKOUmW44/Owb+Bmi96uT3Q76MA1u2o4aQ/fXfLy4foZgGP0574dyaeHoiMeOvXujQWpE4OkC6EPQ==</DigestValue>
      </Reference>
      <Reference URI="/xl/drawings/vmlDrawing2.vml?ContentType=application/vnd.openxmlformats-officedocument.vmlDrawing">
        <DigestMethod Algorithm="http://www.w3.org/2001/04/xmlenc#sha512"/>
        <DigestValue>+x0JRDqxFrKCkjX9BA2/669jyy4/Sr9zMhaAoIUokAbMFkAZKYis4fJJFngIhvkbH1dSq8Ahkjo7la/z5mK+gg==</DigestValue>
      </Reference>
      <Reference URI="/xl/drawings/vmlDrawing3.vml?ContentType=application/vnd.openxmlformats-officedocument.vmlDrawing">
        <DigestMethod Algorithm="http://www.w3.org/2001/04/xmlenc#sha512"/>
        <DigestValue>djzYt+dxFovSZiXyp0pt9+lDjZLrJReyH73bFl91JRhSn4vTLSSAz5/9z7iHoYBTPJc9GoQvu42A8TYsHpVp9A==</DigestValue>
      </Reference>
      <Reference URI="/xl/drawings/vmlDrawing4.vml?ContentType=application/vnd.openxmlformats-officedocument.vmlDrawing">
        <DigestMethod Algorithm="http://www.w3.org/2001/04/xmlenc#sha512"/>
        <DigestValue>ON0TCS29fvntStXbrtDcS9VtFyWZIHJmS3YvEebZQg98GysNMuRjTZe1YcHcCSGjVNjmf/XmJPL5MlSy/Iz5Kg==</DigestValue>
      </Reference>
      <Reference URI="/xl/drawings/vmlDrawing5.vml?ContentType=application/vnd.openxmlformats-officedocument.vmlDrawing">
        <DigestMethod Algorithm="http://www.w3.org/2001/04/xmlenc#sha512"/>
        <DigestValue>t7m24ZKYrCB619pK6RsSwZeLNZabE5mW70e51mSjGnRcCsWGObXGXsj0V/0J9CLaIxMClf1wWsk+BxlG+ibmHg==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EJec82juViHIthziFnNakk4KA9To0xm2xdJXCf5YrREcAX1zdHhHMcyqKLBkDFevbCQXDtoymvMmqQOmuOuYFw==</DigestValue>
      </Reference>
      <Reference URI="/xl/media/image10.emf?ContentType=image/x-emf">
        <DigestMethod Algorithm="http://www.w3.org/2001/04/xmlenc#sha512"/>
        <DigestValue>YlsbJc+dqMrKMIuKfE8YCzFIDfFidDKU1fTQmUN/Zln14x/QAWKAvEuhBHamnTfIlScA0LblhRWmCcGoFOYOkw==</DigestValue>
      </Reference>
      <Reference URI="/xl/media/image11.emf?ContentType=image/x-emf">
        <DigestMethod Algorithm="http://www.w3.org/2001/04/xmlenc#sha512"/>
        <DigestValue>SpSstTDuJXdgdnwh6ocDvuKz7wMoauzJ551y58PbMHrJuy4VxuKOKnHOWXZoOp9rDHJ8a5D46VBVYBFNQEHsBA==</DigestValue>
      </Reference>
      <Reference URI="/xl/media/image12.emf?ContentType=image/x-emf">
        <DigestMethod Algorithm="http://www.w3.org/2001/04/xmlenc#sha512"/>
        <DigestValue>lYMgFdoIEPjb837jvm9CXv7sY7UtfiNbG3ZtDpkNpZqTZPWuheaR2Z+Nrh/jdluASLyRYboE28tNv0gNWaphAA==</DigestValue>
      </Reference>
      <Reference URI="/xl/media/image13.emf?ContentType=image/x-emf">
        <DigestMethod Algorithm="http://www.w3.org/2001/04/xmlenc#sha512"/>
        <DigestValue>Cz8bFUANzKuNw/eGGDhP/ZvAPEbx7vCeQD0QCuIcAMFYSxts3QICa96pXHAQsAV31bzxYOEvSOyWreDxKjGzYQ==</DigestValue>
      </Reference>
      <Reference URI="/xl/media/image14.emf?ContentType=image/x-emf">
        <DigestMethod Algorithm="http://www.w3.org/2001/04/xmlenc#sha512"/>
        <DigestValue>1U9M0U2cuXb2bCsxbTHE7yFbc8x3+1PlRqtrCeYMXCLarGyOQA74o0igi2BL6hfa4pAVD6nvdSpcSHKie0PmDA==</DigestValue>
      </Reference>
      <Reference URI="/xl/media/image2.emf?ContentType=image/x-emf">
        <DigestMethod Algorithm="http://www.w3.org/2001/04/xmlenc#sha512"/>
        <DigestValue>MjIQs/lZ7vb2wgVIcwMxcvrHYqmMauTNBGr9K9zd/FNHB6qMvXjabXqSUqVBxhQXhpre0p7fZCXChOwcHEb0Fw==</DigestValue>
      </Reference>
      <Reference URI="/xl/media/image3.emf?ContentType=image/x-emf">
        <DigestMethod Algorithm="http://www.w3.org/2001/04/xmlenc#sha512"/>
        <DigestValue>/tiYxCtyHsda3EHKNMCgdVVSLK11scgkLF2Vhcdod5coAC+lTKrWQbfN0AVSgTqk9RY5JQ7XCALdvVNhZMwVdQ==</DigestValue>
      </Reference>
      <Reference URI="/xl/media/image4.emf?ContentType=image/x-emf">
        <DigestMethod Algorithm="http://www.w3.org/2001/04/xmlenc#sha512"/>
        <DigestValue>FfJw5rZ7BX7ib8za12gl6QhHwPHR4oivUKm2nhuMEBSazrKlez1UaAzJXCuvxHFKV42X3H6/w4lOgxwjDaaJkQ==</DigestValue>
      </Reference>
      <Reference URI="/xl/media/image5.emf?ContentType=image/x-emf">
        <DigestMethod Algorithm="http://www.w3.org/2001/04/xmlenc#sha512"/>
        <DigestValue>urEHdP6waky665YcDlSy2nsDZ8JPPQKJn+CCjjzUpsQieDzjcnjRMvSugjzgssfdMDP2h4D4lVXlX/AZuVIF/g==</DigestValue>
      </Reference>
      <Reference URI="/xl/media/image6.emf?ContentType=image/x-emf">
        <DigestMethod Algorithm="http://www.w3.org/2001/04/xmlenc#sha512"/>
        <DigestValue>m/ZhSPgopgotpPEEMeQ1ybYNvoAlFH5hp8hzLa/AuBMvu6WwvB79WmHF2EUsHJNQ4wAg8ENf/TfEDUqTAeCRRA==</DigestValue>
      </Reference>
      <Reference URI="/xl/media/image7.emf?ContentType=image/x-emf">
        <DigestMethod Algorithm="http://www.w3.org/2001/04/xmlenc#sha512"/>
        <DigestValue>TO9YWjcmje4ru/twZCIsdJXS8/d3YzpVOOjADYqSqoylaCfA73WHO/oF08JthMosWg3fReTuVImyETKuCvOjFQ==</DigestValue>
      </Reference>
      <Reference URI="/xl/media/image8.emf?ContentType=image/x-emf">
        <DigestMethod Algorithm="http://www.w3.org/2001/04/xmlenc#sha512"/>
        <DigestValue>mm8sL/x6QyK9lkInWpqrXYmEghXfaGyclKsEzxFqr3skyYFSOXiscBMTw9dxv/JDEKwJ7dib72e7mqrnAxSvmA==</DigestValue>
      </Reference>
      <Reference URI="/xl/media/image9.emf?ContentType=image/x-emf">
        <DigestMethod Algorithm="http://www.w3.org/2001/04/xmlenc#sha512"/>
        <DigestValue>o/Mg9xeBoZCHcABKXZi0W6MmN1e08PnLJc2aUYRFb6YQ1H2ewCRfG+r+9Peh3mSL05uhV53yZzhsA6Ob2ucVoA==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aiUt8ocYnwarRvpEJO5IaeiIenot36sp6XgHVA1aACRU1a8+IFGO4q3eLsTFx5GBsMkWNUfrm1O66FPTcO10Hg==</DigestValue>
      </Reference>
      <Reference URI="/xl/styles.xml?ContentType=application/vnd.openxmlformats-officedocument.spreadsheetml.styles+xml">
        <DigestMethod Algorithm="http://www.w3.org/2001/04/xmlenc#sha512"/>
        <DigestValue>DLFf6vOwAtv3fm4ZECP5Mi0cDDqR9ilSWoK4PpYvDUPoK5oBOgYeWPvylDrdoCHJzf37JPt/C5ROe9Gj41o7UQ==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0usmeFib/Vfv4QUQvkPdn3vGkM5ltDlplSuafYWRIs5hYLFI3ew2aZECxL+rhbB53j7axJVR0kk5okUdzKJkmQ==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2E3UbI4uW3Vr6Ajs4ciWofrtkX4o/fMLx3OQDpJW9SwDKaWvr2sYFBG3jzXkV1rP+rof4yC7c1+TgrFuIr7eHw==</DigestValue>
      </Reference>
      <Reference URI="/xl/worksheets/sheet2.xml?ContentType=application/vnd.openxmlformats-officedocument.spreadsheetml.worksheet+xml">
        <DigestMethod Algorithm="http://www.w3.org/2001/04/xmlenc#sha512"/>
        <DigestValue>KKaT81VliTigbf0VJX9jeEcn7+rHaxYz2nnv9UYUwGmgdvLRIF/FcRijBmBo6//Ci90QdTn6t3HoXQ+C7xmB0w==</DigestValue>
      </Reference>
      <Reference URI="/xl/worksheets/sheet3.xml?ContentType=application/vnd.openxmlformats-officedocument.spreadsheetml.worksheet+xml">
        <DigestMethod Algorithm="http://www.w3.org/2001/04/xmlenc#sha512"/>
        <DigestValue>TgeueikWQlZjKei5atcI7/oHtFSZcQ5V3MquI5aBjttdCPwHpuveH/58DNUNHq57nbeAJm8Tp/6Qyg80wWBMwA==</DigestValue>
      </Reference>
      <Reference URI="/xl/worksheets/sheet4.xml?ContentType=application/vnd.openxmlformats-officedocument.spreadsheetml.worksheet+xml">
        <DigestMethod Algorithm="http://www.w3.org/2001/04/xmlenc#sha512"/>
        <DigestValue>CeZIrRcXb6KJ+g8LZuzLK+TPKuyCHLJazo02thbV0xazYPjnZu5ckMNsaCqLm1m2wkdC+kGdb2eZc7LIFWKnSg==</DigestValue>
      </Reference>
      <Reference URI="/xl/worksheets/sheet5.xml?ContentType=application/vnd.openxmlformats-officedocument.spreadsheetml.worksheet+xml">
        <DigestMethod Algorithm="http://www.w3.org/2001/04/xmlenc#sha512"/>
        <DigestValue>wzti8xtbZScgU5qGa4BlCQDPa6wWTK0Idd3e03NQtKQ1VdUztYjvyEz6GlcyKdU1hmwKNwxaLMmahfe3xltNRw==</DigestValue>
      </Reference>
      <Reference URI="/xl/worksheets/sheet6.xml?ContentType=application/vnd.openxmlformats-officedocument.spreadsheetml.worksheet+xml">
        <DigestMethod Algorithm="http://www.w3.org/2001/04/xmlenc#sha512"/>
        <DigestValue>Yh3A2/KL8inplikjRyPselvgEuSjkrNw7u9k7xiw7HVHK9bNPEsoLbffel59VlqDvXxVAxmTSOnn7Xkscn5T9A==</DigestValue>
      </Reference>
      <Reference URI="/xl/worksheets/sheet7.xml?ContentType=application/vnd.openxmlformats-officedocument.spreadsheetml.worksheet+xml">
        <DigestMethod Algorithm="http://www.w3.org/2001/04/xmlenc#sha512"/>
        <DigestValue>G/Dw0iNmylRBa0BNRL/0KpUYWZdsyTCWG4iIq/U1DvXc+0p3Gkq3NNoQTYQtQBPKeYwxCHjj+SEN68vtEMqjsA==</DigestValue>
      </Reference>
      <Reference URI="/xl/worksheets/sheet8.xml?ContentType=application/vnd.openxmlformats-officedocument.spreadsheetml.worksheet+xml">
        <DigestMethod Algorithm="http://www.w3.org/2001/04/xmlenc#sha512"/>
        <DigestValue>A5h4cUiwTA/ESfLnaHSGW2B4ACcISnTlYJ3rRbuGB6Idvv93cbhZBekuEcXpirN66pnLKov3pRDWrAWKB7HuHA==</DigestValue>
      </Reference>
    </Manifest>
    <SignatureProperties>
      <SignatureProperty Id="idSignatureTime" Target="#idPackageSignature">
        <mdssi:SignatureTime xmlns:mdssi="http://schemas.openxmlformats.org/package/2006/digital-signature">
          <mdssi:Format>YYYY-MM-DDThh:mm:ssTZD</mdssi:Format>
          <mdssi:Value>2025-03-27T20:02:46Z</mdssi:Value>
        </mdssi:SignatureTime>
      </SignatureProperty>
    </SignatureProperties>
  </Object>
  <Object Id="idOfficeObject">
    <SignatureProperties>
      <SignatureProperty Id="idOfficeV1Details" Target="#idPackageSignature">
        <SignatureInfoV1 xmlns="http://schemas.microsoft.com/office/2006/digsig">
          <SetupID>{8CE19F61-843D-4370-BCD7-CE1AD1B02742}</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2025-03-27T20:02:46Z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3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U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dHQ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r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B0d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GtaNJW2X8G/sgFnu2kYpygkfPnHPxI7qLViN34daqvhmQLMf6kAeNye/e9kBSTZzRsjNU0qdHYu2
fmwocoswGg==</DigestValue>
    </Reference>
    <Reference Type="http://www.w3.org/2000/09/xmldsig#Object" URI="#idOfficeObject">
      <DigestMethod Algorithm="http://www.w3.org/2001/04/xmlenc#sha512"/>
      <DigestValue>hsu/kteHqyJcIQF7r626heHElfdkGLCM9X5RjnZ8hnsps4hCJ/Q5SP7vcOjv+2R98F03NZtj7ped
d1OZ0yREdg==</DigestValue>
    </Reference>
    <Reference Type="http://uri.etsi.org/01903#SignedProperties" URI="#idSignedProperties">
      <Transforms>
        <Transform Algorithm="http://www.w3.org/TR/2001/REC-xml-c14n-20010315"/>
      </Transforms>
      <DigestMethod Algorithm="http://www.w3.org/2001/04/xmlenc#sha512"/>
      <DigestValue>avPp1RLYIPInhIeZjuz0iC2+hQLO05Vhk6jqQI376Ka5zhSYajPLZ4jqDIaUIsi4dIOc7HSFAxeD
ofscbY06DQ==</DigestValue>
    </Reference>
    <Reference Type="http://www.w3.org/2000/09/xmldsig#Object" URI="#idValidSigLnImg">
      <DigestMethod Algorithm="http://www.w3.org/2001/04/xmlenc#sha512"/>
      <DigestValue>AnpFCjjRHtMYWEUBbB7XIgJYEPyG3F0LOUtB1g27hATHJOoDOC9D8MQiBbur3dVy1PWqys6K000w
qsYdApIGZA==</DigestValue>
    </Reference>
    <Reference Type="http://www.w3.org/2000/09/xmldsig#Object" URI="#idInvalidSigLnImg">
      <DigestMethod Algorithm="http://www.w3.org/2001/04/xmlenc#sha512"/>
      <DigestValue>7Q5OZdgln+mdfBnEXfAAiPLW1g7Ikg5ECyZIOCXgTwgZgBUKcxgO0mYLPRMf1wGiRwIGqrjC71YW
bbScEfk0yQ==</DigestValue>
    </Reference>
  </SignedInfo>
  <SignatureValue>v7V5VaKjIiWr44gEWM23zE6OzyrfJS7AFRqkhRFRCZ6XzhIH6hugN2jAlL0v+KioL9yNIEeHv2yE
8tH7j/9gUSGSQVMJKynFWJFK7BBQU6Re9/ov+ywSr/9nSxJHuP8yEdwZ0Dubvcr/Kike0GwynbmV
BLLusgcxfS9CIobdkTUF74WBewuvTq+FHyX6YNg3qW6XIewJpH/5/1EC+3swyjO5Bwna8d40PXlk
jeu0KreVcBnhnaRWYK24FmizAIWyM6spkXGRFSlhT2aoa7XPDAS5iYzfc9gG8xxMgtIsaXK/JoXk
J8n98nu1diCSpjR3G/D8QCcvLatMK42ojnIn8w==</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jhyCSERlrv3dlxHlqp4q1xN5O+5Ze+GNq3Z3wdroJbjBZlR/S+ArYbB4lKVfwWgG8Acj+FngIORMOF63h8ihSw==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512"/>
        <DigestValue>BVN/92TpAr8roxdMt82YAsBrnptFWEobrd3Tj64zvv//06CBVq2omYX83mgqm8X7fGZXCbEmrFZckLvpHHgYsQ==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YRWp82iF/WrrKj45vng5VfJkwpKgNROS0Nvv0ttd8/3iOYNX4USOLsQx2kBQmHp2wS2e2aAvFJORUceZBZocTQ==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aPEEP1Sga46R7zscq9CXKXiY+5d2wiPNQdgUGxWguVlmaeC1jwPKELoUBo523gXZEOsxdLr++0/dewgV+BGtmg==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512"/>
        <DigestValue>KB+4HjgbkQyQIAMwliYqygdhqO9GqaJCNEXlDIa02fEXcgQu47337aV+HW84dl6XmZMDcWRPYMrsPScp6ZbRog==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oh28zRknxScd2BV7GRRp56STp0EaN/+sP1Zgh2YqzHx8a+mf8narvBXb1A6vNsERvOCARyBwkzEAFzqes8IH4g==</DigestValue>
      </Reference>
      <Reference URI="/xl/drawings/vmlDrawing1.vml?ContentType=application/vnd.openxmlformats-officedocument.vmlDrawing">
        <DigestMethod Algorithm="http://www.w3.org/2001/04/xmlenc#sha512"/>
        <DigestValue>gyUJHvDteMrKOUmW44/Owb+Bmi96uT3Q76MA1u2o4aQ/fXfLy4foZgGP0574dyaeHoiMeOvXujQWpE4OkC6EPQ==</DigestValue>
      </Reference>
      <Reference URI="/xl/drawings/vmlDrawing2.vml?ContentType=application/vnd.openxmlformats-officedocument.vmlDrawing">
        <DigestMethod Algorithm="http://www.w3.org/2001/04/xmlenc#sha512"/>
        <DigestValue>+x0JRDqxFrKCkjX9BA2/669jyy4/Sr9zMhaAoIUokAbMFkAZKYis4fJJFngIhvkbH1dSq8Ahkjo7la/z5mK+gg==</DigestValue>
      </Reference>
      <Reference URI="/xl/drawings/vmlDrawing3.vml?ContentType=application/vnd.openxmlformats-officedocument.vmlDrawing">
        <DigestMethod Algorithm="http://www.w3.org/2001/04/xmlenc#sha512"/>
        <DigestValue>djzYt+dxFovSZiXyp0pt9+lDjZLrJReyH73bFl91JRhSn4vTLSSAz5/9z7iHoYBTPJc9GoQvu42A8TYsHpVp9A==</DigestValue>
      </Reference>
      <Reference URI="/xl/drawings/vmlDrawing4.vml?ContentType=application/vnd.openxmlformats-officedocument.vmlDrawing">
        <DigestMethod Algorithm="http://www.w3.org/2001/04/xmlenc#sha512"/>
        <DigestValue>ON0TCS29fvntStXbrtDcS9VtFyWZIHJmS3YvEebZQg98GysNMuRjTZe1YcHcCSGjVNjmf/XmJPL5MlSy/Iz5Kg==</DigestValue>
      </Reference>
      <Reference URI="/xl/drawings/vmlDrawing5.vml?ContentType=application/vnd.openxmlformats-officedocument.vmlDrawing">
        <DigestMethod Algorithm="http://www.w3.org/2001/04/xmlenc#sha512"/>
        <DigestValue>t7m24ZKYrCB619pK6RsSwZeLNZabE5mW70e51mSjGnRcCsWGObXGXsj0V/0J9CLaIxMClf1wWsk+BxlG+ibmHg==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EJec82juViHIthziFnNakk4KA9To0xm2xdJXCf5YrREcAX1zdHhHMcyqKLBkDFevbCQXDtoymvMmqQOmuOuYFw==</DigestValue>
      </Reference>
      <Reference URI="/xl/media/image10.emf?ContentType=image/x-emf">
        <DigestMethod Algorithm="http://www.w3.org/2001/04/xmlenc#sha512"/>
        <DigestValue>YlsbJc+dqMrKMIuKfE8YCzFIDfFidDKU1fTQmUN/Zln14x/QAWKAvEuhBHamnTfIlScA0LblhRWmCcGoFOYOkw==</DigestValue>
      </Reference>
      <Reference URI="/xl/media/image11.emf?ContentType=image/x-emf">
        <DigestMethod Algorithm="http://www.w3.org/2001/04/xmlenc#sha512"/>
        <DigestValue>SpSstTDuJXdgdnwh6ocDvuKz7wMoauzJ551y58PbMHrJuy4VxuKOKnHOWXZoOp9rDHJ8a5D46VBVYBFNQEHsBA==</DigestValue>
      </Reference>
      <Reference URI="/xl/media/image12.emf?ContentType=image/x-emf">
        <DigestMethod Algorithm="http://www.w3.org/2001/04/xmlenc#sha512"/>
        <DigestValue>lYMgFdoIEPjb837jvm9CXv7sY7UtfiNbG3ZtDpkNpZqTZPWuheaR2Z+Nrh/jdluASLyRYboE28tNv0gNWaphAA==</DigestValue>
      </Reference>
      <Reference URI="/xl/media/image13.emf?ContentType=image/x-emf">
        <DigestMethod Algorithm="http://www.w3.org/2001/04/xmlenc#sha512"/>
        <DigestValue>Cz8bFUANzKuNw/eGGDhP/ZvAPEbx7vCeQD0QCuIcAMFYSxts3QICa96pXHAQsAV31bzxYOEvSOyWreDxKjGzYQ==</DigestValue>
      </Reference>
      <Reference URI="/xl/media/image14.emf?ContentType=image/x-emf">
        <DigestMethod Algorithm="http://www.w3.org/2001/04/xmlenc#sha512"/>
        <DigestValue>1U9M0U2cuXb2bCsxbTHE7yFbc8x3+1PlRqtrCeYMXCLarGyOQA74o0igi2BL6hfa4pAVD6nvdSpcSHKie0PmDA==</DigestValue>
      </Reference>
      <Reference URI="/xl/media/image2.emf?ContentType=image/x-emf">
        <DigestMethod Algorithm="http://www.w3.org/2001/04/xmlenc#sha512"/>
        <DigestValue>MjIQs/lZ7vb2wgVIcwMxcvrHYqmMauTNBGr9K9zd/FNHB6qMvXjabXqSUqVBxhQXhpre0p7fZCXChOwcHEb0Fw==</DigestValue>
      </Reference>
      <Reference URI="/xl/media/image3.emf?ContentType=image/x-emf">
        <DigestMethod Algorithm="http://www.w3.org/2001/04/xmlenc#sha512"/>
        <DigestValue>/tiYxCtyHsda3EHKNMCgdVVSLK11scgkLF2Vhcdod5coAC+lTKrWQbfN0AVSgTqk9RY5JQ7XCALdvVNhZMwVdQ==</DigestValue>
      </Reference>
      <Reference URI="/xl/media/image4.emf?ContentType=image/x-emf">
        <DigestMethod Algorithm="http://www.w3.org/2001/04/xmlenc#sha512"/>
        <DigestValue>FfJw5rZ7BX7ib8za12gl6QhHwPHR4oivUKm2nhuMEBSazrKlez1UaAzJXCuvxHFKV42X3H6/w4lOgxwjDaaJkQ==</DigestValue>
      </Reference>
      <Reference URI="/xl/media/image5.emf?ContentType=image/x-emf">
        <DigestMethod Algorithm="http://www.w3.org/2001/04/xmlenc#sha512"/>
        <DigestValue>urEHdP6waky665YcDlSy2nsDZ8JPPQKJn+CCjjzUpsQieDzjcnjRMvSugjzgssfdMDP2h4D4lVXlX/AZuVIF/g==</DigestValue>
      </Reference>
      <Reference URI="/xl/media/image6.emf?ContentType=image/x-emf">
        <DigestMethod Algorithm="http://www.w3.org/2001/04/xmlenc#sha512"/>
        <DigestValue>m/ZhSPgopgotpPEEMeQ1ybYNvoAlFH5hp8hzLa/AuBMvu6WwvB79WmHF2EUsHJNQ4wAg8ENf/TfEDUqTAeCRRA==</DigestValue>
      </Reference>
      <Reference URI="/xl/media/image7.emf?ContentType=image/x-emf">
        <DigestMethod Algorithm="http://www.w3.org/2001/04/xmlenc#sha512"/>
        <DigestValue>TO9YWjcmje4ru/twZCIsdJXS8/d3YzpVOOjADYqSqoylaCfA73WHO/oF08JthMosWg3fReTuVImyETKuCvOjFQ==</DigestValue>
      </Reference>
      <Reference URI="/xl/media/image8.emf?ContentType=image/x-emf">
        <DigestMethod Algorithm="http://www.w3.org/2001/04/xmlenc#sha512"/>
        <DigestValue>mm8sL/x6QyK9lkInWpqrXYmEghXfaGyclKsEzxFqr3skyYFSOXiscBMTw9dxv/JDEKwJ7dib72e7mqrnAxSvmA==</DigestValue>
      </Reference>
      <Reference URI="/xl/media/image9.emf?ContentType=image/x-emf">
        <DigestMethod Algorithm="http://www.w3.org/2001/04/xmlenc#sha512"/>
        <DigestValue>o/Mg9xeBoZCHcABKXZi0W6MmN1e08PnLJc2aUYRFb6YQ1H2ewCRfG+r+9Peh3mSL05uhV53yZzhsA6Ob2ucVoA==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aiUt8ocYnwarRvpEJO5IaeiIenot36sp6XgHVA1aACRU1a8+IFGO4q3eLsTFx5GBsMkWNUfrm1O66FPTcO10Hg==</DigestValue>
      </Reference>
      <Reference URI="/xl/styles.xml?ContentType=application/vnd.openxmlformats-officedocument.spreadsheetml.styles+xml">
        <DigestMethod Algorithm="http://www.w3.org/2001/04/xmlenc#sha512"/>
        <DigestValue>DLFf6vOwAtv3fm4ZECP5Mi0cDDqR9ilSWoK4PpYvDUPoK5oBOgYeWPvylDrdoCHJzf37JPt/C5ROe9Gj41o7UQ==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0usmeFib/Vfv4QUQvkPdn3vGkM5ltDlplSuafYWRIs5hYLFI3ew2aZECxL+rhbB53j7axJVR0kk5okUdzKJkmQ==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2E3UbI4uW3Vr6Ajs4ciWofrtkX4o/fMLx3OQDpJW9SwDKaWvr2sYFBG3jzXkV1rP+rof4yC7c1+TgrFuIr7eHw==</DigestValue>
      </Reference>
      <Reference URI="/xl/worksheets/sheet2.xml?ContentType=application/vnd.openxmlformats-officedocument.spreadsheetml.worksheet+xml">
        <DigestMethod Algorithm="http://www.w3.org/2001/04/xmlenc#sha512"/>
        <DigestValue>KKaT81VliTigbf0VJX9jeEcn7+rHaxYz2nnv9UYUwGmgdvLRIF/FcRijBmBo6//Ci90QdTn6t3HoXQ+C7xmB0w==</DigestValue>
      </Reference>
      <Reference URI="/xl/worksheets/sheet3.xml?ContentType=application/vnd.openxmlformats-officedocument.spreadsheetml.worksheet+xml">
        <DigestMethod Algorithm="http://www.w3.org/2001/04/xmlenc#sha512"/>
        <DigestValue>TgeueikWQlZjKei5atcI7/oHtFSZcQ5V3MquI5aBjttdCPwHpuveH/58DNUNHq57nbeAJm8Tp/6Qyg80wWBMwA==</DigestValue>
      </Reference>
      <Reference URI="/xl/worksheets/sheet4.xml?ContentType=application/vnd.openxmlformats-officedocument.spreadsheetml.worksheet+xml">
        <DigestMethod Algorithm="http://www.w3.org/2001/04/xmlenc#sha512"/>
        <DigestValue>CeZIrRcXb6KJ+g8LZuzLK+TPKuyCHLJazo02thbV0xazYPjnZu5ckMNsaCqLm1m2wkdC+kGdb2eZc7LIFWKnSg==</DigestValue>
      </Reference>
      <Reference URI="/xl/worksheets/sheet5.xml?ContentType=application/vnd.openxmlformats-officedocument.spreadsheetml.worksheet+xml">
        <DigestMethod Algorithm="http://www.w3.org/2001/04/xmlenc#sha512"/>
        <DigestValue>wzti8xtbZScgU5qGa4BlCQDPa6wWTK0Idd3e03NQtKQ1VdUztYjvyEz6GlcyKdU1hmwKNwxaLMmahfe3xltNRw==</DigestValue>
      </Reference>
      <Reference URI="/xl/worksheets/sheet6.xml?ContentType=application/vnd.openxmlformats-officedocument.spreadsheetml.worksheet+xml">
        <DigestMethod Algorithm="http://www.w3.org/2001/04/xmlenc#sha512"/>
        <DigestValue>Yh3A2/KL8inplikjRyPselvgEuSjkrNw7u9k7xiw7HVHK9bNPEsoLbffel59VlqDvXxVAxmTSOnn7Xkscn5T9A==</DigestValue>
      </Reference>
      <Reference URI="/xl/worksheets/sheet7.xml?ContentType=application/vnd.openxmlformats-officedocument.spreadsheetml.worksheet+xml">
        <DigestMethod Algorithm="http://www.w3.org/2001/04/xmlenc#sha512"/>
        <DigestValue>G/Dw0iNmylRBa0BNRL/0KpUYWZdsyTCWG4iIq/U1DvXc+0p3Gkq3NNoQTYQtQBPKeYwxCHjj+SEN68vtEMqjsA==</DigestValue>
      </Reference>
      <Reference URI="/xl/worksheets/sheet8.xml?ContentType=application/vnd.openxmlformats-officedocument.spreadsheetml.worksheet+xml">
        <DigestMethod Algorithm="http://www.w3.org/2001/04/xmlenc#sha512"/>
        <DigestValue>A5h4cUiwTA/ESfLnaHSGW2B4ACcISnTlYJ3rRbuGB6Idvv93cbhZBekuEcXpirN66pnLKov3pRDWrAWKB7HuHA==</DigestValue>
      </Reference>
    </Manifest>
    <SignatureProperties>
      <SignatureProperty Id="idSignatureTime" Target="#idPackageSignature">
        <mdssi:SignatureTime xmlns:mdssi="http://schemas.openxmlformats.org/package/2006/digital-signature">
          <mdssi:Format>YYYY-MM-DDThh:mm:ssTZD</mdssi:Format>
          <mdssi:Value>2025-03-27T20:03:22Z</mdssi:Value>
        </mdssi:SignatureTime>
      </SignatureProperty>
    </SignatureProperties>
  </Object>
  <Object Id="idOfficeObject">
    <SignatureProperties>
      <SignatureProperty Id="idOfficeV1Details" Target="#idPackageSignature">
        <SignatureInfoV1 xmlns="http://schemas.microsoft.com/office/2006/digsig">
          <SetupID>{058111F2-ACFF-4112-93E9-0EAEE6319B85}</SetupID>
          <SignatureText>Fatima Ozorio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2025-03-27T20:03:22Z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3AC8AMw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UAAAAhgAAAAEAAABVVY9BJrSPQQ8AAAB2AAAACAAAAEwAAAAAAAAAAAAAAAAAAAD//////////1wAAABDAE8ATgBUAEEARABPAFIACAAAAAoAAAAKAAAABwAAAAgAAAAJAAAACgAAAAg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B0d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FQAAACGAAAAAQAAAFVVj0EmtI9BDwAAAHYAAAAIAAAATAAAAAAAAAAAAAAAAAAAAP//////////XAAAAEMATwBOAFQAQQBEAE8AUgAIAAAACgAAAAoAAAAHAAAACAAAAAkAAAAK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mOenL1vx+Pjxy2zZqs4HLq/+vDf+Ah+AeN7K1kJ3bpygUbIYzizefYt0twyGH7gyl8x2S4CZiSJS
eljgM2imzQ==</DigestValue>
    </Reference>
    <Reference Type="http://www.w3.org/2000/09/xmldsig#Object" URI="#idOfficeObject">
      <DigestMethod Algorithm="http://www.w3.org/2001/04/xmlenc#sha512"/>
      <DigestValue>o7TP9Fu9m8l3NIwGUJaNqYH9pXP6rJCs9VbkUtb5kja+AmcnJwew9rkrUDIknSs9eVw/o9/ELChv
GuW3fgXl6A==</DigestValue>
    </Reference>
    <Reference Type="http://uri.etsi.org/01903#SignedProperties" URI="#idSignedProperties">
      <Transforms>
        <Transform Algorithm="http://www.w3.org/TR/2001/REC-xml-c14n-20010315"/>
      </Transforms>
      <DigestMethod Algorithm="http://www.w3.org/2001/04/xmlenc#sha512"/>
      <DigestValue>ZeNU7B74EWsoegkHpqFMQBk2Msqsv6leS0ZK80O4iYY2DMZyL2mLKJ7hdCdQgAVUuLvZlIc2rWfp
5ZmspMJKvw==</DigestValue>
    </Reference>
    <Reference Type="http://www.w3.org/2000/09/xmldsig#Object" URI="#idValidSigLnImg">
      <DigestMethod Algorithm="http://www.w3.org/2001/04/xmlenc#sha512"/>
      <DigestValue>Qog6oV46DX70cjeZzN5SFQ7GZ6w87wQX6nyQHAXG8DlSDm97iNCnR8qXKC+MhUCbQOAiLvyMM/4V
OTJ6j9O9nQ==</DigestValue>
    </Reference>
    <Reference Type="http://www.w3.org/2000/09/xmldsig#Object" URI="#idInvalidSigLnImg">
      <DigestMethod Algorithm="http://www.w3.org/2001/04/xmlenc#sha512"/>
      <DigestValue>ifHeWLnEA/PeGBe4e7YaTO40k5U4K4cDsVyTaArMYSXiIJVKE2yIMp7EMs5kn798W1XJ6xy5TA6i
Ikz+veJIKw==</DigestValue>
    </Reference>
  </SignedInfo>
  <SignatureValue>MFFA/au+Hrme6l2ZGWQFFpG3+OE2CgofzvuV7gpqGmuHbrSKM/s1F+DVv/A0sLC9P5ue3uQ6Ljzo
g9ppBEzzpk0WS0a69vWZB7MDLAQtuwlhN45dAsUDQ126aOi7+CKfJktqQ7ExcM38hvly2rbogLih
0rYTnPzrxYyY7XzP3usEB6nnadnsTTJaEOLFK+/dQmU0ifOq/bpe8kW/pFrT+eTJsEEwdauA5dRK
5prodzAGdNUthD8VSHJuJuJNNdGTVo1kUTUK5DpdV26hioAwihwoPXgr6YkUEpkdaUyW8NBunn95
7pI9qkVX3Zd7HgyqEIwI6SaWs0IenF+ZSw8mFw==</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512"/>
        <DigestValue>JIyCx76+bP0da4uR9Tit4f7QESBp/xQwscmnmEfZyX3i42ymTq2mZJJbxCDT2NYLwAZOMdcV/scLCCoJqnbSIQ==</DigestValue>
      </Reference>
      <Reference URI="/xl/calcChain.xml?ContentType=application/vnd.openxmlformats-officedocument.spreadsheetml.calcChain+xml">
        <DigestMethod Algorithm="http://www.w3.org/2001/04/xmlenc#sha512"/>
        <DigestValue>jhyCSERlrv3dlxHlqp4q1xN5O+5Ze+GNq3Z3wdroJbjBZlR/S+ArYbB4lKVfwWgG8Acj+FngIORMOF63h8ihSw==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512"/>
        <DigestValue>BVN/92TpAr8roxdMt82YAsBrnptFWEobrd3Tj64zvv//06CBVq2omYX83mgqm8X7fGZXCbEmrFZckLvpHHgYsQ==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512"/>
        <DigestValue>YRWp82iF/WrrKj45vng5VfJkwpKgNROS0Nvv0ttd8/3iOYNX4USOLsQx2kBQmHp2wS2e2aAvFJORUceZBZocTQ==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aPEEP1Sga46R7zscq9CXKXiY+5d2wiPNQdgUGxWguVlmaeC1jwPKELoUBo523gXZEOsxdLr++0/dewgV+BGtmg==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KB+4HjgbkQyQIAMwliYqygdhqO9GqaJCNEXlDIa02fEXcgQu47337aV+HW84dl6XmZMDcWRPYMrsPScp6ZbRog==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oh28zRknxScd2BV7GRRp56STp0EaN/+sP1Zgh2YqzHx8a+mf8narvBXb1A6vNsERvOCARyBwkzEAFzqes8IH4g==</DigestValue>
      </Reference>
      <Reference URI="/xl/drawings/vmlDrawing1.vml?ContentType=application/vnd.openxmlformats-officedocument.vmlDrawing">
        <DigestMethod Algorithm="http://www.w3.org/2001/04/xmlenc#sha512"/>
        <DigestValue>gyUJHvDteMrKOUmW44/Owb+Bmi96uT3Q76MA1u2o4aQ/fXfLy4foZgGP0574dyaeHoiMeOvXujQWpE4OkC6EPQ==</DigestValue>
      </Reference>
      <Reference URI="/xl/drawings/vmlDrawing2.vml?ContentType=application/vnd.openxmlformats-officedocument.vmlDrawing">
        <DigestMethod Algorithm="http://www.w3.org/2001/04/xmlenc#sha512"/>
        <DigestValue>+x0JRDqxFrKCkjX9BA2/669jyy4/Sr9zMhaAoIUokAbMFkAZKYis4fJJFngIhvkbH1dSq8Ahkjo7la/z5mK+gg==</DigestValue>
      </Reference>
      <Reference URI="/xl/drawings/vmlDrawing3.vml?ContentType=application/vnd.openxmlformats-officedocument.vmlDrawing">
        <DigestMethod Algorithm="http://www.w3.org/2001/04/xmlenc#sha512"/>
        <DigestValue>djzYt+dxFovSZiXyp0pt9+lDjZLrJReyH73bFl91JRhSn4vTLSSAz5/9z7iHoYBTPJc9GoQvu42A8TYsHpVp9A==</DigestValue>
      </Reference>
      <Reference URI="/xl/drawings/vmlDrawing4.vml?ContentType=application/vnd.openxmlformats-officedocument.vmlDrawing">
        <DigestMethod Algorithm="http://www.w3.org/2001/04/xmlenc#sha512"/>
        <DigestValue>ON0TCS29fvntStXbrtDcS9VtFyWZIHJmS3YvEebZQg98GysNMuRjTZe1YcHcCSGjVNjmf/XmJPL5MlSy/Iz5Kg==</DigestValue>
      </Reference>
      <Reference URI="/xl/drawings/vmlDrawing5.vml?ContentType=application/vnd.openxmlformats-officedocument.vmlDrawing">
        <DigestMethod Algorithm="http://www.w3.org/2001/04/xmlenc#sha512"/>
        <DigestValue>t7m24ZKYrCB619pK6RsSwZeLNZabE5mW70e51mSjGnRcCsWGObXGXsj0V/0J9CLaIxMClf1wWsk+BxlG+ibmHg==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ofiPGnuCdvG7CujW3WDl+TMeOjX8oIG5MwbAHzEWGz63qYduKDb1BRsOY+H0ckSX/07V97uaQm/psKIksNguEw==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mHxyhZxLrlMIztOmq2w1qKyNi0fHFaOtIU10Xs0pSSq8nJI0Zg/JtLj6FahWRzzJAT0EDq0Ot8r4w9lYFAcivQ==</DigestValue>
      </Reference>
      <Reference URI="/xl/externalLinks/externalLink1.xml?ContentType=application/vnd.openxmlformats-officedocument.spreadsheetml.externalLink+xml">
        <DigestMethod Algorithm="http://www.w3.org/2001/04/xmlenc#sha512"/>
        <DigestValue>bAlIBLoFzZAv7GjoYXKbBwxJBaoyf9dyrR72ZcH5Vu5K2n5qNckv7M/qV9eQClbM6nXEh8SIL/CkIDC5GEpKvw==</DigestValue>
      </Reference>
      <Reference URI="/xl/externalLinks/externalLink2.xml?ContentType=application/vnd.openxmlformats-officedocument.spreadsheetml.externalLink+xml">
        <DigestMethod Algorithm="http://www.w3.org/2001/04/xmlenc#sha512"/>
        <DigestValue>nIMYI/trbpd/JoZO4gXlcFyhUBCPHpo9FP/R2B369/C/rLT7oInlzGCi/gJhNe5fDZAK2qkkyMha9CTHup7AuQ==</DigestValue>
      </Reference>
      <Reference URI="/xl/media/image1.emf?ContentType=image/x-emf">
        <DigestMethod Algorithm="http://www.w3.org/2001/04/xmlenc#sha512"/>
        <DigestValue>EJec82juViHIthziFnNakk4KA9To0xm2xdJXCf5YrREcAX1zdHhHMcyqKLBkDFevbCQXDtoymvMmqQOmuOuYFw==</DigestValue>
      </Reference>
      <Reference URI="/xl/media/image10.emf?ContentType=image/x-emf">
        <DigestMethod Algorithm="http://www.w3.org/2001/04/xmlenc#sha512"/>
        <DigestValue>YlsbJc+dqMrKMIuKfE8YCzFIDfFidDKU1fTQmUN/Zln14x/QAWKAvEuhBHamnTfIlScA0LblhRWmCcGoFOYOkw==</DigestValue>
      </Reference>
      <Reference URI="/xl/media/image11.emf?ContentType=image/x-emf">
        <DigestMethod Algorithm="http://www.w3.org/2001/04/xmlenc#sha512"/>
        <DigestValue>SpSstTDuJXdgdnwh6ocDvuKz7wMoauzJ551y58PbMHrJuy4VxuKOKnHOWXZoOp9rDHJ8a5D46VBVYBFNQEHsBA==</DigestValue>
      </Reference>
      <Reference URI="/xl/media/image12.emf?ContentType=image/x-emf">
        <DigestMethod Algorithm="http://www.w3.org/2001/04/xmlenc#sha512"/>
        <DigestValue>lYMgFdoIEPjb837jvm9CXv7sY7UtfiNbG3ZtDpkNpZqTZPWuheaR2Z+Nrh/jdluASLyRYboE28tNv0gNWaphAA==</DigestValue>
      </Reference>
      <Reference URI="/xl/media/image13.emf?ContentType=image/x-emf">
        <DigestMethod Algorithm="http://www.w3.org/2001/04/xmlenc#sha512"/>
        <DigestValue>Cz8bFUANzKuNw/eGGDhP/ZvAPEbx7vCeQD0QCuIcAMFYSxts3QICa96pXHAQsAV31bzxYOEvSOyWreDxKjGzYQ==</DigestValue>
      </Reference>
      <Reference URI="/xl/media/image14.emf?ContentType=image/x-emf">
        <DigestMethod Algorithm="http://www.w3.org/2001/04/xmlenc#sha512"/>
        <DigestValue>1U9M0U2cuXb2bCsxbTHE7yFbc8x3+1PlRqtrCeYMXCLarGyOQA74o0igi2BL6hfa4pAVD6nvdSpcSHKie0PmDA==</DigestValue>
      </Reference>
      <Reference URI="/xl/media/image2.emf?ContentType=image/x-emf">
        <DigestMethod Algorithm="http://www.w3.org/2001/04/xmlenc#sha512"/>
        <DigestValue>MjIQs/lZ7vb2wgVIcwMxcvrHYqmMauTNBGr9K9zd/FNHB6qMvXjabXqSUqVBxhQXhpre0p7fZCXChOwcHEb0Fw==</DigestValue>
      </Reference>
      <Reference URI="/xl/media/image3.emf?ContentType=image/x-emf">
        <DigestMethod Algorithm="http://www.w3.org/2001/04/xmlenc#sha512"/>
        <DigestValue>/tiYxCtyHsda3EHKNMCgdVVSLK11scgkLF2Vhcdod5coAC+lTKrWQbfN0AVSgTqk9RY5JQ7XCALdvVNhZMwVdQ==</DigestValue>
      </Reference>
      <Reference URI="/xl/media/image4.emf?ContentType=image/x-emf">
        <DigestMethod Algorithm="http://www.w3.org/2001/04/xmlenc#sha512"/>
        <DigestValue>FfJw5rZ7BX7ib8za12gl6QhHwPHR4oivUKm2nhuMEBSazrKlez1UaAzJXCuvxHFKV42X3H6/w4lOgxwjDaaJkQ==</DigestValue>
      </Reference>
      <Reference URI="/xl/media/image5.emf?ContentType=image/x-emf">
        <DigestMethod Algorithm="http://www.w3.org/2001/04/xmlenc#sha512"/>
        <DigestValue>urEHdP6waky665YcDlSy2nsDZ8JPPQKJn+CCjjzUpsQieDzjcnjRMvSugjzgssfdMDP2h4D4lVXlX/AZuVIF/g==</DigestValue>
      </Reference>
      <Reference URI="/xl/media/image6.emf?ContentType=image/x-emf">
        <DigestMethod Algorithm="http://www.w3.org/2001/04/xmlenc#sha512"/>
        <DigestValue>m/ZhSPgopgotpPEEMeQ1ybYNvoAlFH5hp8hzLa/AuBMvu6WwvB79WmHF2EUsHJNQ4wAg8ENf/TfEDUqTAeCRRA==</DigestValue>
      </Reference>
      <Reference URI="/xl/media/image7.emf?ContentType=image/x-emf">
        <DigestMethod Algorithm="http://www.w3.org/2001/04/xmlenc#sha512"/>
        <DigestValue>TO9YWjcmje4ru/twZCIsdJXS8/d3YzpVOOjADYqSqoylaCfA73WHO/oF08JthMosWg3fReTuVImyETKuCvOjFQ==</DigestValue>
      </Reference>
      <Reference URI="/xl/media/image8.emf?ContentType=image/x-emf">
        <DigestMethod Algorithm="http://www.w3.org/2001/04/xmlenc#sha512"/>
        <DigestValue>mm8sL/x6QyK9lkInWpqrXYmEghXfaGyclKsEzxFqr3skyYFSOXiscBMTw9dxv/JDEKwJ7dib72e7mqrnAxSvmA==</DigestValue>
      </Reference>
      <Reference URI="/xl/media/image9.emf?ContentType=image/x-emf">
        <DigestMethod Algorithm="http://www.w3.org/2001/04/xmlenc#sha512"/>
        <DigestValue>o/Mg9xeBoZCHcABKXZi0W6MmN1e08PnLJc2aUYRFb6YQ1H2ewCRfG+r+9Peh3mSL05uhV53yZzhsA6Ob2ucVoA==</DigestValue>
      </Reference>
      <Reference URI="/xl/persons/person.xml?ContentType=application/vnd.ms-excel.person+xml">
        <DigestMethod Algorithm="http://www.w3.org/2001/04/xmlenc#sha512"/>
        <DigestValue>LtSxY7UK2fvyyCGxO8swIIFu/pDq9ZB5IX1CNq9uguKfE3VztVfNSv5lL3xJZIODKGJvwxDw8MgMO7i5gsz5xg==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aiUt8ocYnwarRvpEJO5IaeiIenot36sp6XgHVA1aACRU1a8+IFGO4q3eLsTFx5GBsMkWNUfrm1O66FPTcO10Hg==</DigestValue>
      </Reference>
      <Reference URI="/xl/styles.xml?ContentType=application/vnd.openxmlformats-officedocument.spreadsheetml.styles+xml">
        <DigestMethod Algorithm="http://www.w3.org/2001/04/xmlenc#sha512"/>
        <DigestValue>DLFf6vOwAtv3fm4ZECP5Mi0cDDqR9ilSWoK4PpYvDUPoK5oBOgYeWPvylDrdoCHJzf37JPt/C5ROe9Gj41o7UQ==</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0usmeFib/Vfv4QUQvkPdn3vGkM5ltDlplSuafYWRIs5hYLFI3ew2aZECxL+rhbB53j7axJVR0kk5okUdzKJkmQ==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heD7iiJF0118eTPK7yLGk+KLckri4UUkbFK9qkw9KJ28pV23u3F88WX4hE1Zrw9RnNavV+djnxD53msRVQaIYw==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XUfWQO09ozCRrjdDOWW9/d5JzWZvSPFSUH1kpzVMJNSVn4Nd5EySlTWqm65+FhQh5bi0G9THp0MjdL0afTL9Ig==</DigestValue>
      </Reference>
      <Reference URI="/xl/worksheets/sheet1.xml?ContentType=application/vnd.openxmlformats-officedocument.spreadsheetml.worksheet+xml">
        <DigestMethod Algorithm="http://www.w3.org/2001/04/xmlenc#sha512"/>
        <DigestValue>2E3UbI4uW3Vr6Ajs4ciWofrtkX4o/fMLx3OQDpJW9SwDKaWvr2sYFBG3jzXkV1rP+rof4yC7c1+TgrFuIr7eHw==</DigestValue>
      </Reference>
      <Reference URI="/xl/worksheets/sheet2.xml?ContentType=application/vnd.openxmlformats-officedocument.spreadsheetml.worksheet+xml">
        <DigestMethod Algorithm="http://www.w3.org/2001/04/xmlenc#sha512"/>
        <DigestValue>KKaT81VliTigbf0VJX9jeEcn7+rHaxYz2nnv9UYUwGmgdvLRIF/FcRijBmBo6//Ci90QdTn6t3HoXQ+C7xmB0w==</DigestValue>
      </Reference>
      <Reference URI="/xl/worksheets/sheet3.xml?ContentType=application/vnd.openxmlformats-officedocument.spreadsheetml.worksheet+xml">
        <DigestMethod Algorithm="http://www.w3.org/2001/04/xmlenc#sha512"/>
        <DigestValue>TgeueikWQlZjKei5atcI7/oHtFSZcQ5V3MquI5aBjttdCPwHpuveH/58DNUNHq57nbeAJm8Tp/6Qyg80wWBMwA==</DigestValue>
      </Reference>
      <Reference URI="/xl/worksheets/sheet4.xml?ContentType=application/vnd.openxmlformats-officedocument.spreadsheetml.worksheet+xml">
        <DigestMethod Algorithm="http://www.w3.org/2001/04/xmlenc#sha512"/>
        <DigestValue>CeZIrRcXb6KJ+g8LZuzLK+TPKuyCHLJazo02thbV0xazYPjnZu5ckMNsaCqLm1m2wkdC+kGdb2eZc7LIFWKnSg==</DigestValue>
      </Reference>
      <Reference URI="/xl/worksheets/sheet5.xml?ContentType=application/vnd.openxmlformats-officedocument.spreadsheetml.worksheet+xml">
        <DigestMethod Algorithm="http://www.w3.org/2001/04/xmlenc#sha512"/>
        <DigestValue>wzti8xtbZScgU5qGa4BlCQDPa6wWTK0Idd3e03NQtKQ1VdUztYjvyEz6GlcyKdU1hmwKNwxaLMmahfe3xltNRw==</DigestValue>
      </Reference>
      <Reference URI="/xl/worksheets/sheet6.xml?ContentType=application/vnd.openxmlformats-officedocument.spreadsheetml.worksheet+xml">
        <DigestMethod Algorithm="http://www.w3.org/2001/04/xmlenc#sha512"/>
        <DigestValue>Yh3A2/KL8inplikjRyPselvgEuSjkrNw7u9k7xiw7HVHK9bNPEsoLbffel59VlqDvXxVAxmTSOnn7Xkscn5T9A==</DigestValue>
      </Reference>
      <Reference URI="/xl/worksheets/sheet7.xml?ContentType=application/vnd.openxmlformats-officedocument.spreadsheetml.worksheet+xml">
        <DigestMethod Algorithm="http://www.w3.org/2001/04/xmlenc#sha512"/>
        <DigestValue>G/Dw0iNmylRBa0BNRL/0KpUYWZdsyTCWG4iIq/U1DvXc+0p3Gkq3NNoQTYQtQBPKeYwxCHjj+SEN68vtEMqjsA==</DigestValue>
      </Reference>
      <Reference URI="/xl/worksheets/sheet8.xml?ContentType=application/vnd.openxmlformats-officedocument.spreadsheetml.worksheet+xml">
        <DigestMethod Algorithm="http://www.w3.org/2001/04/xmlenc#sha512"/>
        <DigestValue>A5h4cUiwTA/ESfLnaHSGW2B4ACcISnTlYJ3rRbuGB6Idvv93cbhZBekuEcXpirN66pnLKov3pRDWrAWKB7HuHA==</DigestValue>
      </Reference>
    </Manifest>
    <SignatureProperties>
      <SignatureProperty Id="idSignatureTime" Target="#idPackageSignature">
        <mdssi:SignatureTime xmlns:mdssi="http://schemas.openxmlformats.org/package/2006/digital-signature">
          <mdssi:Format>YYYY-MM-DDThh:mm:ssTZD</mdssi:Format>
          <mdssi:Value>2025-03-28T18:35:02Z</mdssi:Value>
        </mdssi:SignatureTime>
      </SignatureProperty>
    </SignatureProperties>
  </Object>
  <Object Id="idOfficeObject">
    <SignatureProperties>
      <SignatureProperty Id="idOfficeV1Details" Target="#idPackageSignature">
        <SignatureInfoV1 xmlns="http://schemas.microsoft.com/office/2006/digsig">
          <SetupID>{EA402E90-8347-41BA-83FA-C5E2B8C3C850}</SetupID>
          <SignatureText>Rodrigo Yanho</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2025-03-28T18:35:02Z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e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Ixw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U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UAAABWAAAAMAAAADsAAACG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YAAABXAAAAJQAAAAwAAAAEAAAAVAAAAJwAAAAxAAAAOwAAALQAAABWAAAAAQAAAFVVj0EmtI9BMQAAADsAAAANAAAATAAAAAAAAAAAAAAAAAAAAP//////////aAAAAFIAbwBkAHIAaQBnAG8AIABZAGEAbgBoAG8AAAAMAAAADAAAAAwAAAAHAAAABQAAAAwAAAAMAAAABQAAAAsAAAAKAAAACwAAAAs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CAEAAJsAAAAOAAAAiwAAAPsAAAARAAAAIQDwAAAAAAAAAAAAAACAPwAAAAAAAAAAAACAPwAAAAAAAAAAAAAAAAAAAAAAAAAAAAAAAAAAAAAAAAAAJQAAAAwAAAAAAACAKAAAAAwAAAAFAAAAJQAAAAwAAAABAAAAGAAAAAwAAAAAAAAAEgAAAAwAAAABAAAAFgAAAAwAAAAAAAAAVAAAACABAAAPAAAAiwAAAAcBAACbAAAAAQAAAFVVj0EmtI9BDwAAAIsAAAAjAAAATAAAAAQAAAAOAAAAiwAAAAkBAACcAAAAlAAAAEYAaQByAG0AYQBkAG8AIABwAG8AcgA6ACAAUgBPAEQAUgBJAEcATwAgACAAWQBBAE4ASABPACAAQwBBAEIAQQDRAEEAUwAAAAYAAAADAAAABQAAAAsAAAAHAAAACAAAAAgAAAAEAAAACAAAAAgAAAAFAAAAAwAAAAQAAAAIAAAACgAAAAkAAAAIAAAAAwAAAAkAAAAKAAAABAAAAAQAAAAHAAAACAAAAAoAAAAJAAAACgAAAAQAAAAIAAAACAAAAAcAAAAIAAAACgAAAAgAAAAHAAAAFgAAAAwAAAAAAAAAJQAAAAwAAAACAAAADgAAABQAAAAAAAAAEAAAABQAAAA=</Object>
  <Object Id="idInvalidSigLnImg">AQAAAGwAAAAAAAAAAAAAAD8BAACfAAAAAAAAAAAAAABmFgAAOwsAACBFTUYAAAEA+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r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PC8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tQAAAFYAAAAwAAAAOwAAAIY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tgAAAFcAAAAlAAAADAAAAAQAAABUAAAAnAAAADEAAAA7AAAAtAAAAFYAAAABAAAAVVWPQSa0j0ExAAAAOwAAAA0AAABMAAAAAAAAAAAAAAAAAAAA//////////9oAAAAUgBvAGQAcgBpAGcAbwAgAFkAYQBuAGgAbwB0dAwAAAAMAAAADAAAAAcAAAAFAAAADAAAAAwAAAAFAAAACwAAAAoAAAALAAAACw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MAAAAAPAAAAdgAAAJoAAACGAAAAAQAAAFVVj0EmtI9BDwAAAHYAAAATAAAATAAAAAAAAAAAAAAAAAAAAP//////////dAAAAFIARQBQAFIARQBTAEUATgBUAEEATgBUAEUAIABMAEUARwBBAEwAY2UIAAAABwAAAAcAAAAIAAAABwAAAAcAAAAHAAAACgAAAAcAAAAIAAAACgAAAAcAAAAHAAAABAAAAAYAAAAHAAAACQAAAAgAAAAGAAAASwAAAEAAAAAwAAAABQAAACAAAAABAAAAAQAAABAAAAAAAAAAAAAAAEABAACgAAAAAAAAAAAAAABAAQAAoAAAACUAAAAMAAAAAgAAACcAAAAYAAAABQAAAAAAAAD///8AAAAAACUAAAAMAAAABQAAAEwAAABkAAAADgAAAIsAAAAIAQAAmwAAAA4AAACLAAAA+wAAABEAAAAhAPAAAAAAAAAAAAAAAIA/AAAAAAAAAAAAAIA/AAAAAAAAAAAAAAAAAAAAAAAAAAAAAAAAAAAAAAAAAAAlAAAADAAAAAAAAIAoAAAADAAAAAUAAAAlAAAADAAAAAEAAAAYAAAADAAAAAAAAAASAAAADAAAAAEAAAAWAAAADAAAAAAAAABUAAAAIAEAAA8AAACLAAAABwEAAJsAAAABAAAAVVWPQSa0j0EPAAAAiwAAACMAAABMAAAABAAAAA4AAACLAAAACQEAAJwAAACUAAAARgBpAHIAbQBhAGQAbwAgAHAAbwByADoAIABSAE8ARABSAEkARwBPACAAIABZAEEATgBIAE8AIABDAEEAQgBBANEAQQBTAG50BgAAAAMAAAAFAAAACwAAAAcAAAAIAAAACAAAAAQAAAAIAAAACAAAAAUAAAADAAAABAAAAAgAAAAKAAAACQAAAAgAAAADAAAACQAAAAoAAAAEAAAABAAAAAcAAAAIAAAACgAAAAkAAAAKAAAABAAAAAgAAAAIAAAABwAAAAgAAAAKAAAACAAAAAcAAAAWAAAADAAAAAAAAAAlAAAADAAAAAIAAAAOAAAAFAAAAAAAAAAQAAAAFA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zMypgDE4bRGruiskb1+46WRSAJh5uD63KiHb3kuz7UE=</DigestValue>
    </Reference>
    <Reference Type="http://www.w3.org/2000/09/xmldsig#Object" URI="#idOfficeObject">
      <DigestMethod Algorithm="http://www.w3.org/2001/04/xmlenc#sha256"/>
      <DigestValue>Z0SaF6IBgUQd3nvCPTZXHgat+LW+1KWhqcstLGlgUN4=</DigestValue>
    </Reference>
    <Reference Type="http://uri.etsi.org/01903#SignedProperties" URI="#idSignedProperties">
      <Transforms>
        <Transform Algorithm="http://www.w3.org/TR/2001/REC-xml-c14n-20010315"/>
      </Transforms>
      <DigestMethod Algorithm="http://www.w3.org/2001/04/xmlenc#sha256"/>
      <DigestValue>HB8SpbbeN66o/U8iw88GXRt7T1CuDcfMzDgAtJxyQvo=</DigestValue>
    </Reference>
    <Reference Type="http://www.w3.org/2000/09/xmldsig#Object" URI="#idValidSigLnImg">
      <DigestMethod Algorithm="http://www.w3.org/2001/04/xmlenc#sha256"/>
      <DigestValue>BTy9oQIX8Wky3WVbubu64i0JMU1ZQy0VJcHIOtTqMZo=</DigestValue>
    </Reference>
    <Reference Type="http://www.w3.org/2000/09/xmldsig#Object" URI="#idInvalidSigLnImg">
      <DigestMethod Algorithm="http://www.w3.org/2001/04/xmlenc#sha256"/>
      <DigestValue>+hf7dD3sOuPZKRuCTn0I9cBWMAis2si0XNaaU1rB4Vs=</DigestValue>
    </Reference>
  </SignedInfo>
  <SignatureValue>XjZl27gSje1Xuz3tEt52V8Uk0jMjnAUZroxzKAlGwuj660s/fscfd/K1Ee0sh7nrxf7Z9fGFazY6
eIkigJq2s6byC68xo0MsrL3imc3fgEukgQ7nffE9zMQAqPqvZ+QxQGyj5lQk+8D/b9//WeIsKz8J
PphxvBW4F7JLo8w6+URd1eRJ1Hi/uiQBSVkmEPeUtsJ06sA13WwMlCkdXbmSK4gxxWFpR10d5ZAp
CbBjATk75NxQnqrPvtp1zvuDP4eMCrqMqoLd1w4T6hR4uwELYwvlyJVkAZ9aZjUXFsNo7qegePDf
16qpFFSm0VqsU1oQ5gRkbQ31P08Wq2z5RwFTpQ==</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2025-03-28T15:25:40Z</mdssi:Value>
        </mdssi:SignatureTime>
      </SignatureProperty>
    </SignatureProperties>
  </Object>
  <Object Id="idOfficeObject">
    <SignatureProperties>
      <SignatureProperty Id="idOfficeV1Details" Target="#idPackageSignature">
        <SignatureInfoV1 xmlns="http://schemas.microsoft.com/office/2006/digsig">
          <SetupID>{07614054-D2F4-4BDD-93BC-DC2C6468E13D}</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2025-03-28T15:25:40Z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Jy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Jry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ApnQ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r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D48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7SRd8lAlJWudQC/d62TY2MTleIWL6SJYVouyotipsm4=</DigestValue>
    </Reference>
    <Reference Type="http://www.w3.org/2000/09/xmldsig#Object" URI="#idOfficeObject">
      <DigestMethod Algorithm="http://www.w3.org/2001/04/xmlenc#sha256"/>
      <DigestValue>MKbky7HHL8uh7r3Hn2IQylvtZPMsdhlDkKEpwxwanHA=</DigestValue>
    </Reference>
    <Reference Type="http://uri.etsi.org/01903#SignedProperties" URI="#idSignedProperties">
      <Transforms>
        <Transform Algorithm="http://www.w3.org/TR/2001/REC-xml-c14n-20010315"/>
      </Transforms>
      <DigestMethod Algorithm="http://www.w3.org/2001/04/xmlenc#sha256"/>
      <DigestValue>w+huYzuBHa01UFcjD72jeM/0Of7RfvmPSMDlrXnYZJc=</DigestValue>
    </Reference>
    <Reference Type="http://www.w3.org/2000/09/xmldsig#Object" URI="#idValidSigLnImg">
      <DigestMethod Algorithm="http://www.w3.org/2001/04/xmlenc#sha256"/>
      <DigestValue>+L58Km9Js2arOTTtAsp2fcM8WEVjlRNQMpm/a+OMd4w=</DigestValue>
    </Reference>
    <Reference Type="http://www.w3.org/2000/09/xmldsig#Object" URI="#idInvalidSigLnImg">
      <DigestMethod Algorithm="http://www.w3.org/2001/04/xmlenc#sha256"/>
      <DigestValue>aYoXYEl01lj1PLdqoWsMJhoODR+Ojpfu3K36yAPe/b4=</DigestValue>
    </Reference>
  </SignedInfo>
  <SignatureValue>bJpBxPuBrJ31k1gTbNr95680sA/YaVd5BpResSmYdn3ZjCr9OXNyUgWnwFAo45jCUDVHNfaXKIMK
SUkjgiOjpzAya4Bhs6Yf1G6xUK2CyWUIszZ9pfe3mLaXfgd4RET/f7J7eAFCz0sMurhr1WjV169w
RSnSeZ3nP0S0JOqRje0dh/dS0BfDDJJ0Rnfu2U/Uh1+tJCUaR+0MVRA7FUYrAklKFB20qF6KDyTR
A/BtbXzuBxiJUqfT6BfVKrqBpAcLGUeVQ/EuzQ6+sBUaf+U1xQcALuYkDGL84iu7UsUM/ybCbRbU
+12jRdg6Z6F3m5LovSsNCPWDydu8rBHbSMbxmg==</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2025-03-28T15:29:07Z</mdssi:Value>
        </mdssi:SignatureTime>
      </SignatureProperty>
    </SignatureProperties>
  </Object>
  <Object Id="idOfficeObject">
    <SignatureProperties>
      <SignatureProperty Id="idOfficeV1Details" Target="#idPackageSignature">
        <SignatureInfoV1 xmlns="http://schemas.microsoft.com/office/2006/digsig">
          <SetupID>{E83ED1E6-240F-4AC9-A8E8-C6757473ACA8}</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2025-03-28T15:29:07Z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Jy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AAAA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D48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S3FYAw2wjvgr0cMNELn/2+JEg7cwQp1bqDzK+LxgSJ0=</DigestValue>
    </Reference>
    <Reference Type="http://www.w3.org/2000/09/xmldsig#Object" URI="#idOfficeObject">
      <DigestMethod Algorithm="http://www.w3.org/2001/04/xmlenc#sha256"/>
      <DigestValue>PDu9omaCxDyWCaic/kdiLcwudCWrOYd0p2Ela3G/tQg=</DigestValue>
    </Reference>
    <Reference Type="http://uri.etsi.org/01903#SignedProperties" URI="#idSignedProperties">
      <Transforms>
        <Transform Algorithm="http://www.w3.org/TR/2001/REC-xml-c14n-20010315"/>
      </Transforms>
      <DigestMethod Algorithm="http://www.w3.org/2001/04/xmlenc#sha256"/>
      <DigestValue>HCubdTRRR9svJd4NIXZfdfd+20c6y5qwg2HDS3IFyGU=</DigestValue>
    </Reference>
    <Reference Type="http://www.w3.org/2000/09/xmldsig#Object" URI="#idValidSigLnImg">
      <DigestMethod Algorithm="http://www.w3.org/2001/04/xmlenc#sha256"/>
      <DigestValue>WzNZuJZg/8qsccZJzSeQQiDtj7qVKtXOky66w+zLPaE=</DigestValue>
    </Reference>
    <Reference Type="http://www.w3.org/2000/09/xmldsig#Object" URI="#idInvalidSigLnImg">
      <DigestMethod Algorithm="http://www.w3.org/2001/04/xmlenc#sha256"/>
      <DigestValue>+hgx9N7ts9yvPpk9ZQzD3wfOgw9cy3RazMZ2z64HqOE=</DigestValue>
    </Reference>
  </SignedInfo>
  <SignatureValue>dMK9tIi908NS04sxOLwurmZU7b0/MLjc2wegL7zZBAWVI+zdNjYfC4K+6pvyaK7eMLSboLSNcrRr
H+r7mjmL1gZDELUtmSQiKhAupL9Pa7igzRA4z765NQN1Yas+ShrqPVCpHTatyIZFvAqfjZpSE5cp
K2PdGkQtcwY7iNIyj3pUH4drFA8E9ir7+GZ7J87i21sXbZLyioIJtfKRK5tRIMkSopB7htfmPOmT
xS0+NLSh/ErU4Z2k55VrqPJqRggCo09xdudXx4ViLlotjpBmisfZKRZScwYakzBJ9k47olRl4CL1
eUV3RrMAtAGfCeKPOj4k+ERFGVkO4iM/ZRVSAQ==</SignatureValue>
  <KeyInfo>
    <X509Data>
      <X509Certificate>MIIHqTCCBZGgAwIBAgIQMVBHbUxWS6dCuZNjwUvgLzANBgkqhkiG9w0BAQsFADCBhTELMAkGA1UEBhMCUFkxDTALBgNVBAoTBElDUFAxODA2BgNVBAsTL1ByZXN0YWRvciBDdWFsaWZpY2FkbyBkZSBTZXJ2aWNpb3MgZGUgQ29uZmlhbnphMRUwEwYDVQQDEwxDT0RFMTAwIFMuQS4xFjAUBgNVBAUTDVJVQzgwMDgwNjEwLTcwHhcNMjMwNTI5MjEzOTEyWhcNMjUwNTI5MjEzOTEyWjCBuzELMAkGA1UEBhMCUFkxNjA0BgNVBAoMLUNFUlRJRklDQURPIENVQUxJRklDQURPIERFIEZJUk1BIEVMRUNUUsOTTklDQTELMAkGA1UECxMCRjIxGDAWBgNVBAQTD1ZBWlFVRVogQkVOSVRFWjETMBEGA1UEKhMKTElaIFJBUVVFTDEkMCIGA1UEAxMbTElaIFJBUVVFTCAgVkFaUVVFWiBCRU5JVEVaMRIwEAYDVQQFEwlDSTEwNTA2MjcwggEiMA0GCSqGSIb3DQEBAQUAA4IBDwAwggEKAoIBAQDEwdupaGoh+UcdDrfUU7aGTpC8rWmqHvzUdYQbYDXo9yeTXeCi3yofDAb53Y+ESS3mh/gTkv+Q8J/+3qt3oxosVoQDD7o8gACjd8LCw4o25pVyW8G55h9rQhaQyKHhZBTnc6/TDiJgSHiPd3cCUKvnHE4ZL+fiZdDWYlWDynXiKTPd9Jq47eEzsoF3kaJvHH3WVQl8PnrQbtEbAPn+Byu+zyv4Uo1bzERUT7zRi0eNIm5/xyirJD4NlJYeDSGelJr0xGxWV9L3jmpTOzL0Nd1CC4/DR3uySGVTLthOEYDStlwXGqva3JGvIyKhEAZFJeTj3pkS7DmnahIFqdHOO6mHAgMBAAGjggLbMIIC1zAMBgNVHRMBAf8EAjAAMB0GA1UdDgQWBBT3hA6jXlLFKZdIicXPqYf+RH7CQDAfBgNVHSMEGDAWgBS+NVRiaGDnJtMxwV+XseL2ZM4H9TAOBgNVHQ8BAf8EBAMCBeAwUgYDVR0RBEswSYEaUkFRVUVMLlZBWlFVRVpAVUVO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M032MBEJlQKljkfQRqMcOEOdP5cbmjtZ4cG6rUT0ju5N/kocIWMCOkiwaY2U1Hb2vuWtce/yFeAzLlTryfYciTP2Uh9Ldd1VewSWJbTisqW0E8t5jZ3A0SbqHXTCNZo5yTjSMVtXQGHHGlyqc98oVOwuHP/Ght3ZGyh5KxGRpmwcwwel3cER/Mgx1wWabcV9ZgOb1qbPFgLV61wlMHmfarFOTk8Kjp1xHGqOtr8HBhgPEU6yPK6rpOE849Fgpx/F7bTsHfB4JwGlG89XD+A9QZxyVb7sCumUe4j9mjwsYR8c87+GXjlA+P0xlDwEZVoe+vlBDzTPHMntvRQXDi8JT45HF3SsXjp8cXPwj5R0U7Mg/eWKA+KL5fQ+cvEzZqRKF78BaUAm9x3Lw6yXu+YkpP0pl66iV9Fv0yb93aXPLJtJuhvF8AMNdBE7W6d9WDxDOcQcoFuDZ6YsajsyXxr0BnqFe60+IGjf1LaDObFJOp7Bq53DWFH7sqyYmpdNO8ipU8hsFUI3OtAYWolcNIwokMTrtcSjY9pyZ2PsCb7dPxAtnXgLEwCFv0NLWYMf/tRKOdi7IwhycwqJfx6FzO5QqQJDGJv039eezIQ5hRiYKjVms3Gu2gzKSUxfByeb8pr/zLRkNrNzju7U9zb6xNZXeCbPEGqeaTAQlt1SGbqPHR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NGRiLC3B5G7WwiQ6viZfquydNsPOLLSgrorj395eNqc=</DigestValue>
      </Reference>
      <Reference URI="/xl/calcChain.xml?ContentType=application/vnd.openxmlformats-officedocument.spreadsheetml.calcChain+xml">
        <DigestMethod Algorithm="http://www.w3.org/2001/04/xmlenc#sha256"/>
        <DigestValue>VoWaKb9ty7hQ9vjAm8GtrSBxR/mkHe8fIdQXvTpTXrY=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lBohbi/07NWyL2YZ7ju59lF4W+T8bek585cfNKThobY=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PZkXaHvZKZ36+UVxvuNDdwxyHdFu6c2hOBrCf1Il75A=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THHGj8wApJN1kcKDDr5RcxMoBnqG9W5s1NjoNohgRvA=</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Du/Z5TWMF7bWmF1xEcYhaGK4TU2jx44NdkRt5Z9wy6E=</DigestValue>
      </Reference>
      <Reference URI="/xl/drawings/vmlDrawing1.vml?ContentType=application/vnd.openxmlformats-officedocument.vmlDrawing">
        <DigestMethod Algorithm="http://www.w3.org/2001/04/xmlenc#sha256"/>
        <DigestValue>DOwtHSnZ3LrcQ+Vj6B1WzwcVhw+bAMrxSQqxMauu5mY=</DigestValue>
      </Reference>
      <Reference URI="/xl/drawings/vmlDrawing2.vml?ContentType=application/vnd.openxmlformats-officedocument.vmlDrawing">
        <DigestMethod Algorithm="http://www.w3.org/2001/04/xmlenc#sha256"/>
        <DigestValue>P34+bydc9Q1BTyrIBVjxPglNB5uZ2LwZ3sSNT9jm72Y=</DigestValue>
      </Reference>
      <Reference URI="/xl/drawings/vmlDrawing3.vml?ContentType=application/vnd.openxmlformats-officedocument.vmlDrawing">
        <DigestMethod Algorithm="http://www.w3.org/2001/04/xmlenc#sha256"/>
        <DigestValue>sCSy6hUc8x6lA8tggfCq9KilBfLtQj333ISQKaMsjEE=</DigestValue>
      </Reference>
      <Reference URI="/xl/drawings/vmlDrawing4.vml?ContentType=application/vnd.openxmlformats-officedocument.vmlDrawing">
        <DigestMethod Algorithm="http://www.w3.org/2001/04/xmlenc#sha256"/>
        <DigestValue>5ZVzBBPMkckwb3VTH1oo9xm1p6pixy1x3a2qc4dzyZA=</DigestValue>
      </Reference>
      <Reference URI="/xl/drawings/vmlDrawing5.vml?ContentType=application/vnd.openxmlformats-officedocument.vmlDrawing">
        <DigestMethod Algorithm="http://www.w3.org/2001/04/xmlenc#sha256"/>
        <DigestValue>wYxT8855BqwQmFT8yTO1y/DEO+TyMAbBPeR55zi6vbU=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OoSiX1Y6oez80Knrw+1BxS6p4xLz44S5dU4ozYrXnNk=</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nu2ZhcPuhDaeutu1NOVfxsMI0PM4YYdYJrRWrK3/oKM=</DigestValue>
      </Reference>
      <Reference URI="/xl/externalLinks/externalLink1.xml?ContentType=application/vnd.openxmlformats-officedocument.spreadsheetml.externalLink+xml">
        <DigestMethod Algorithm="http://www.w3.org/2001/04/xmlenc#sha256"/>
        <DigestValue>xC4xQVc5ijenzxguIn/TTQpusRATlMw+GmBR8++S4qU=</DigestValue>
      </Reference>
      <Reference URI="/xl/externalLinks/externalLink2.xml?ContentType=application/vnd.openxmlformats-officedocument.spreadsheetml.externalLink+xml">
        <DigestMethod Algorithm="http://www.w3.org/2001/04/xmlenc#sha256"/>
        <DigestValue>PfNjqcfXLbYW/cwWPCa/yiU35+J0qH78y10mDUldzEA=</DigestValue>
      </Reference>
      <Reference URI="/xl/media/image1.emf?ContentType=image/x-emf">
        <DigestMethod Algorithm="http://www.w3.org/2001/04/xmlenc#sha256"/>
        <DigestValue>1dVTL3fIkF+lCtHryp2n3GFkdB5d17dZnioSTICET1M=</DigestValue>
      </Reference>
      <Reference URI="/xl/media/image10.emf?ContentType=image/x-emf">
        <DigestMethod Algorithm="http://www.w3.org/2001/04/xmlenc#sha256"/>
        <DigestValue>YTxY6PoGVr4nu+cGZflaonanN/zXywykZDILp0sMOfc=</DigestValue>
      </Reference>
      <Reference URI="/xl/media/image11.emf?ContentType=image/x-emf">
        <DigestMethod Algorithm="http://www.w3.org/2001/04/xmlenc#sha256"/>
        <DigestValue>ThtH2pyFY+Ih7yMZXllttGE04ljz/CuL3x7NCpuyuxc=</DigestValue>
      </Reference>
      <Reference URI="/xl/media/image12.emf?ContentType=image/x-emf">
        <DigestMethod Algorithm="http://www.w3.org/2001/04/xmlenc#sha256"/>
        <DigestValue>QbUktXHpvfUwQ/NYny3EcI3DB4/ge7YA9SJOfc/zxvM=</DigestValue>
      </Reference>
      <Reference URI="/xl/media/image13.emf?ContentType=image/x-emf">
        <DigestMethod Algorithm="http://www.w3.org/2001/04/xmlenc#sha256"/>
        <DigestValue>uJviclLKLkntj/Aw0wsi8/hOzWhzc+ZBjQWdgk+hHrQ=</DigestValue>
      </Reference>
      <Reference URI="/xl/media/image14.emf?ContentType=image/x-emf">
        <DigestMethod Algorithm="http://www.w3.org/2001/04/xmlenc#sha256"/>
        <DigestValue>0mInl3CNZw9NkGk5+T3vJcAMhFmWB9D2Ou2klOFAh5A=</DigestValue>
      </Reference>
      <Reference URI="/xl/media/image2.emf?ContentType=image/x-emf">
        <DigestMethod Algorithm="http://www.w3.org/2001/04/xmlenc#sha256"/>
        <DigestValue>LvCayKd3vIThbwIUggOIr6bKIzMVlhl2xlIspKIBWis=</DigestValue>
      </Reference>
      <Reference URI="/xl/media/image3.emf?ContentType=image/x-emf">
        <DigestMethod Algorithm="http://www.w3.org/2001/04/xmlenc#sha256"/>
        <DigestValue>tH+tGvkXpFUHROALnkCpHdcJHI0MfeYw4c930xY+86g=</DigestValue>
      </Reference>
      <Reference URI="/xl/media/image4.emf?ContentType=image/x-emf">
        <DigestMethod Algorithm="http://www.w3.org/2001/04/xmlenc#sha256"/>
        <DigestValue>fXwoe+bdOh15yF+yKszHFxp7BiwPyX1e9qeQz+Tih5A=</DigestValue>
      </Reference>
      <Reference URI="/xl/media/image5.emf?ContentType=image/x-emf">
        <DigestMethod Algorithm="http://www.w3.org/2001/04/xmlenc#sha256"/>
        <DigestValue>mhiJHb74lmWlCuKtDRgjMsy8+IqmVq5O4kLXH+tiA8U=</DigestValue>
      </Reference>
      <Reference URI="/xl/media/image6.emf?ContentType=image/x-emf">
        <DigestMethod Algorithm="http://www.w3.org/2001/04/xmlenc#sha256"/>
        <DigestValue>Iy9rLScgav+xeiO77r5A6M6E/l/wyWCInXitaHyyOz8=</DigestValue>
      </Reference>
      <Reference URI="/xl/media/image7.emf?ContentType=image/x-emf">
        <DigestMethod Algorithm="http://www.w3.org/2001/04/xmlenc#sha256"/>
        <DigestValue>tcJXJ5xaPkolTxECcXv332Z3Yn7y9KkMRpTfeOV3MZQ=</DigestValue>
      </Reference>
      <Reference URI="/xl/media/image8.emf?ContentType=image/x-emf">
        <DigestMethod Algorithm="http://www.w3.org/2001/04/xmlenc#sha256"/>
        <DigestValue>tQYfp9o2KavSpADAcfjzFXQzwDdj+dx3QOrn1LYdjAQ=</DigestValue>
      </Reference>
      <Reference URI="/xl/media/image9.emf?ContentType=image/x-emf">
        <DigestMethod Algorithm="http://www.w3.org/2001/04/xmlenc#sha256"/>
        <DigestValue>ei+mM3KlOHTBLyNDNJMDXTL2wocG6Y4NlRrVl3amdoM=</DigestValue>
      </Reference>
      <Reference URI="/xl/persons/person.xml?ContentType=application/vnd.ms-excel.person+xml">
        <DigestMethod Algorithm="http://www.w3.org/2001/04/xmlenc#sha256"/>
        <DigestValue>9ovHkOiwvcLvdfkw7//EwckcKcZS9hZ6k9INOJkQ7fQ=</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0pg1l4afsYB+dC6zIdQe+uQrjlI2DzEooKR4ho2IQKY=</DigestValue>
      </Reference>
      <Reference URI="/xl/styles.xml?ContentType=application/vnd.openxmlformats-officedocument.spreadsheetml.styles+xml">
        <DigestMethod Algorithm="http://www.w3.org/2001/04/xmlenc#sha256"/>
        <DigestValue>/DKPCPfQkuU7AmADHgIWi4PtFw7WMyBJsuJsEkZwgjg=</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fP4PBNJYcvkghArhstVqZXafL/ff1bKuXStIHvWe73s=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LPvOcyzMWuCzjQ0DWjc7YPS2SZsQiO5cfLeEmoeLFBo=</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OKJnkYgmPk46jzU5LnSbJcFR8Xe4juiv3YdEh/FWci4=</DigestValue>
      </Reference>
      <Reference URI="/xl/worksheets/sheet1.xml?ContentType=application/vnd.openxmlformats-officedocument.spreadsheetml.worksheet+xml">
        <DigestMethod Algorithm="http://www.w3.org/2001/04/xmlenc#sha256"/>
        <DigestValue>fws3oNNHwjq/fpVaot7a9Ccr0lwi41ac8yL15bCJj90=</DigestValue>
      </Reference>
      <Reference URI="/xl/worksheets/sheet2.xml?ContentType=application/vnd.openxmlformats-officedocument.spreadsheetml.worksheet+xml">
        <DigestMethod Algorithm="http://www.w3.org/2001/04/xmlenc#sha256"/>
        <DigestValue>3/E+Q7O1eAaVfnhcocgK/hgQzwnQpByKUWrOgtmjj5I=</DigestValue>
      </Reference>
      <Reference URI="/xl/worksheets/sheet3.xml?ContentType=application/vnd.openxmlformats-officedocument.spreadsheetml.worksheet+xml">
        <DigestMethod Algorithm="http://www.w3.org/2001/04/xmlenc#sha256"/>
        <DigestValue>NQ/5LjLu80+OFMhigcU/rxEQdEPhqIssiflS1Zm/6Is=</DigestValue>
      </Reference>
      <Reference URI="/xl/worksheets/sheet4.xml?ContentType=application/vnd.openxmlformats-officedocument.spreadsheetml.worksheet+xml">
        <DigestMethod Algorithm="http://www.w3.org/2001/04/xmlenc#sha256"/>
        <DigestValue>Kl2rYxAfxLmc2PvzmFVc8INv/eKWHEHckUemDsuEkQs=</DigestValue>
      </Reference>
      <Reference URI="/xl/worksheets/sheet5.xml?ContentType=application/vnd.openxmlformats-officedocument.spreadsheetml.worksheet+xml">
        <DigestMethod Algorithm="http://www.w3.org/2001/04/xmlenc#sha256"/>
        <DigestValue>w4pllHk4PVU90nYz67b7IcckOriz+JihDwokbYDl3cM=</DigestValue>
      </Reference>
      <Reference URI="/xl/worksheets/sheet6.xml?ContentType=application/vnd.openxmlformats-officedocument.spreadsheetml.worksheet+xml">
        <DigestMethod Algorithm="http://www.w3.org/2001/04/xmlenc#sha256"/>
        <DigestValue>f5nc1vCIAU/ONs96YlJUcaNEmI6DarH0kMwNFGax9BU=</DigestValue>
      </Reference>
      <Reference URI="/xl/worksheets/sheet7.xml?ContentType=application/vnd.openxmlformats-officedocument.spreadsheetml.worksheet+xml">
        <DigestMethod Algorithm="http://www.w3.org/2001/04/xmlenc#sha256"/>
        <DigestValue>udFQ+7tp/7ekLNUVP1cw1Dl20tuDi72+24XipffLUSI=</DigestValue>
      </Reference>
      <Reference URI="/xl/worksheets/sheet8.xml?ContentType=application/vnd.openxmlformats-officedocument.spreadsheetml.worksheet+xml">
        <DigestMethod Algorithm="http://www.w3.org/2001/04/xmlenc#sha256"/>
        <DigestValue>OQj+YwlitjFW0E+gif7U0smrIu4hLmiZygG723lXBfg=</DigestValue>
      </Reference>
    </Manifest>
    <SignatureProperties>
      <SignatureProperty Id="idSignatureTime" Target="#idPackageSignature">
        <mdssi:SignatureTime xmlns:mdssi="http://schemas.openxmlformats.org/package/2006/digital-signature">
          <mdssi:Format>YYYY-MM-DDThh:mm:ssTZD</mdssi:Format>
          <mdssi:Value>2025-03-28T15:29:49Z</mdssi:Value>
        </mdssi:SignatureTime>
      </SignatureProperty>
    </SignatureProperties>
  </Object>
  <Object Id="idOfficeObject">
    <SignatureProperties>
      <SignatureProperty Id="idOfficeV1Details" Target="#idPackageSignature">
        <SignatureInfoV1 xmlns="http://schemas.microsoft.com/office/2006/digsig">
          <SetupID>{A973EDAB-9B20-4D69-8798-ABDA80C808AA}</SetupID>
          <SignatureText>Raquel Vazquez</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2025-03-28T15:29:49Z</xd:SigningTime>
          <xd:SigningCertificate>
            <xd:Cert>
              <xd:CertDigest>
                <DigestMethod Algorithm="http://www.w3.org/2001/04/xmlenc#sha256"/>
                <DigestValue>2pJMHCOhBkencLcKFGijzA7Zym7MZf1FdfefB+SLo8o=</DigestValue>
              </xd:CertDigest>
              <xd:IssuerSerial>
                <X509IssuerName>SERIALNUMBER=RUC80080610-7, CN=CODE100 S.A., OU=Prestador Cualificado de Servicios de Confianza, O=ICPP, C=PY</X509IssuerName>
                <X509SerialNumber>65549004252720422935791478610049359919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m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gA4AC8AMwAvADIAMAAyADUAJy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U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s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wAAABXAAAAJQAAAAwAAAAEAAAAVAAAAKAAAAAxAAAAOwAAALoAAABWAAAAAQAAAFVVj0EmtI9BMQAAADsAAAAOAAAATAAAAAAAAAAAAAAAAAAAAP//////////aAAAAFIAYQBxAHUAZQBsACAAVgBhAHoAcQB1AGUAegAMAAAACgAAAAwAAAALAAAACgAAAAUAAAAFAAAADAAAAAoAAAAJAAAADAAAAAsAAAAKAAAAC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wAAAAA8AAAB2AAAAmgAAAIYAAAABAAAAVVWPQSa0j0EPAAAAdgAAABMAAABMAAAAAAAAAAAAAAAAAAAA//////////90AAAAUgBFAFAAUgBFAFMARQBOAFQAQQBOAFQARQAgAEwARQBHAEEATAApnQgAAAAHAAAABwAAAAgAAAAHAAAABwAAAAcAAAAKAAAABwAAAAgAAAAKAAAABwAAAAcAAAAEAAAABgAAAAcAAAAJAAAACAAAAAYAAABLAAAAQAAAADAAAAAFAAAAIAAAAAEAAAABAAAAEAAAAAAAAAAAAAAAQAEAAKAAAAAAAAAAAAAAAEABAACgAAAAJQAAAAwAAAACAAAAJwAAABgAAAAFAAAAAAAAAP///wAAAAAAJQAAAAwAAAAFAAAATAAAAGQAAAAOAAAAiwAAABcBAACbAAAADgAAAIsAAAAKAQAAEQAAACEA8AAAAAAAAAAAAAAAgD8AAAAAAAAAAAAAgD8AAAAAAAAAAAAAAAAAAAAAAAAAAAAAAAAAAAAAAAAAACUAAAAMAAAAAAAAgCgAAAAMAAAABQAAACUAAAAMAAAAAQAAABgAAAAMAAAAAAAAABIAAAAMAAAAAQAAABYAAAAMAAAAAAAAAFQAAAA8AQAADwAAAIsAAAAWAQAAmwAAAAEAAABVVY9BJrSPQQ8AAACLAAAAKAAAAEwAAAAEAAAADgAAAIsAAAAYAQAAnAAAAJwAAABGAGkAcgBtAGEAZABvACAAcABvAHIAOgAgAEwASQBaACAAUgBBAFEAVQBFAEwAIAAgAFYAQQBaAFEAVQBFAFoAIABCAEUATgBJAFQARQBaAAYAAAADAAAABQAAAAsAAAAHAAAACAAAAAgAAAAEAAAACAAAAAgAAAAFAAAAAwAAAAQAAAAGAAAAAwAAAAcAAAAEAAAACAAAAAgAAAAKAAAACQAAAAcAAAAGAAAABAAAAAQAAAAIAAAACAAAAAcAAAAKAAAACQAAAAcAAAAHAAAABAAAAAcAAAAHAAAACgAAAAMAAAAHAAAABwAAAAcAAAAWAAAADAAAAAAAAAAlAAAADAAAAAIAAAAOAAAAFAAAAAAAAAAQAAAAFAAAAA==</Object>
  <Object Id="idInvalidSigLnImg">AQAAAGwAAAAAAAAAAAAAAD8BAACfAAAAAAAAAAAAAABmFgAAOwsAACBFTUYAAAEAGCE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wAAAFYAAAAwAAAAOwAAAIw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vAAAAFcAAAAlAAAADAAAAAQAAABUAAAAoAAAADEAAAA7AAAAugAAAFYAAAABAAAAVVWPQSa0j0ExAAAAOwAAAA4AAABMAAAAAAAAAAAAAAAAAAAA//////////9oAAAAUgBhAHEAdQBlAGwAIABWAGEAegBxAHUAZQB6AAwAAAAKAAAADAAAAAsAAAAKAAAABQ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DAAAAADwAAAHYAAACaAAAAhgAAAAEAAABVVY9BJrSPQQ8AAAB2AAAAEwAAAEwAAAAAAAAAAAAAAAAAAAD//////////3QAAABSAEUAUABSAEUAUwBFAE4AVABBAE4AVABFACAATABFAEcAQQBMAAAACAAAAAcAAAAHAAAACAAAAAcAAAAHAAAABwAAAAoAAAAHAAAACAAAAAoAAAAHAAAABwAAAAQAAAAGAAAABwAAAAkAAAAIAAAABgAAAEsAAABAAAAAMAAAAAUAAAAgAAAAAQAAAAEAAAAQAAAAAAAAAAAAAABAAQAAoAAAAAAAAAAAAAAAQAEAAKAAAAAlAAAADAAAAAIAAAAnAAAAGAAAAAUAAAAAAAAA////AAAAAAAlAAAADAAAAAUAAABMAAAAZAAAAA4AAACLAAAAFwEAAJsAAAAOAAAAiwAAAAoBAAARAAAAIQDwAAAAAAAAAAAAAACAPwAAAAAAAAAAAACAPwAAAAAAAAAAAAAAAAAAAAAAAAAAAAAAAAAAAAAAAAAAJQAAAAwAAAAAAACAKAAAAAwAAAAFAAAAJQAAAAwAAAABAAAAGAAAAAwAAAAAAAAAEgAAAAwAAAABAAAAFgAAAAwAAAAAAAAAVAAAADwBAAAPAAAAiwAAABYBAACbAAAAAQAAAFVVj0EmtI9BDwAAAIsAAAAoAAAATAAAAAQAAAAOAAAAiwAAABgBAACcAAAAnAAAAEYAaQByAG0AYQBkAG8AIABwAG8AcgA6ACAATABJAFoAIABSAEEAUQBVAEUATAAgACAAVgBBAFoAUQBVAEUAWgAgAEIARQBOAEkAVABFAFoABgAAAAMAAAAFAAAACwAAAAcAAAAIAAAACAAAAAQAAAAIAAAACAAAAAUAAAADAAAABAAAAAYAAAADAAAABwAAAAQAAAAIAAAACAAAAAoAAAAJAAAABwAAAAYAAAAEAAAABAAAAAgAAAAIAAAABwAAAAoAAAAJAAAABwAAAAcAAAAEAAAABwAAAAcAAAAKAAAAAwAAAAcAAAAHAAAAB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00C8F9F6-A519-4E05-B237-B760117F3BD4}"/>
</file>

<file path=customXml/itemProps2.xml><?xml version="1.0" encoding="utf-8"?>
<ds:datastoreItem xmlns:ds="http://schemas.openxmlformats.org/officeDocument/2006/customXml" ds:itemID="{6F5D4EEB-842D-48CC-A3B7-20826FE56BAF}"/>
</file>

<file path=customXml/itemProps3.xml><?xml version="1.0" encoding="utf-8"?>
<ds:datastoreItem xmlns:ds="http://schemas.openxmlformats.org/officeDocument/2006/customXml" ds:itemID="{31816CF9-A5EE-4A6E-A8E3-B59764DA18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Analitico</vt:lpstr>
      <vt:lpstr>INFORMACION GENERAL</vt:lpstr>
      <vt:lpstr>BALANCE</vt:lpstr>
      <vt:lpstr>RESULTADO</vt:lpstr>
      <vt:lpstr>FLUJO CNV</vt:lpstr>
      <vt:lpstr>ESTADO DE VARIACION DE PATR</vt:lpstr>
      <vt:lpstr>NOTAS A LOS ESTADOS CONTABL</vt:lpstr>
      <vt:lpstr>NOTA 5 A-Z </vt:lpstr>
      <vt:lpstr>BALANCE!Área_de_impresión</vt:lpstr>
      <vt:lpstr>'INFORMACION GENERAL'!Área_de_impresión</vt:lpstr>
      <vt:lpstr>'NOTA 5 A-Z '!Área_de_impresión</vt:lpstr>
      <vt:lpstr>'NOTAS A LOS ESTADOS CONTABL'!Área_de_impresión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Fatima Ozorio</cp:lastModifiedBy>
  <cp:lastPrinted>2023-08-07T15:37:42Z</cp:lastPrinted>
  <dcterms:created xsi:type="dcterms:W3CDTF">2019-08-27T20:08:22Z</dcterms:created>
  <dcterms:modified xsi:type="dcterms:W3CDTF">2025-03-27T19:59:36Z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