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sigs" ContentType="application/vnd.openxmlformats-package.digital-signature-origin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_xmlsignatures/sig2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 filterPrivacy="1" defaultThemeVersion="124226"/>
  <xr:revisionPtr revIDLastSave="0" documentId="13_ncr:201_{CF493C48-C016-4048-A498-AAFFCDDBEAB1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JUNIO 2024" sheetId="1" r:id="rId1"/>
  </sheets>
  <definedNames>
    <definedName name="_xlnm._FilterDatabase" localSheetId="0" hidden="1">'JUNIO 2024'!$B$5:$K$187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68" i="1" l="1"/>
  <c r="G172" i="1"/>
  <c r="G170" i="1"/>
  <c r="E173" i="1"/>
  <c r="G152" i="1" l="1"/>
  <c r="G153" i="1"/>
  <c r="G154" i="1"/>
  <c r="G155" i="1"/>
  <c r="G156" i="1"/>
  <c r="E149" i="1"/>
  <c r="G141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E161" i="1"/>
  <c r="G160" i="1"/>
  <c r="G159" i="1"/>
  <c r="E157" i="1"/>
  <c r="G151" i="1"/>
  <c r="G143" i="1"/>
  <c r="G144" i="1"/>
  <c r="G145" i="1"/>
  <c r="G146" i="1"/>
  <c r="G147" i="1"/>
  <c r="G148" i="1"/>
  <c r="G142" i="1"/>
  <c r="E129" i="1"/>
  <c r="G137" i="1"/>
  <c r="G149" i="1" l="1"/>
  <c r="G161" i="1"/>
  <c r="G157" i="1"/>
  <c r="G169" i="1" l="1"/>
  <c r="G171" i="1"/>
  <c r="G132" i="1"/>
  <c r="G133" i="1"/>
  <c r="G134" i="1"/>
  <c r="G135" i="1"/>
  <c r="G136" i="1"/>
  <c r="G138" i="1"/>
  <c r="H139" i="1"/>
  <c r="E139" i="1"/>
  <c r="E163" i="1" s="1"/>
  <c r="E180" i="1" l="1"/>
  <c r="G178" i="1" l="1"/>
  <c r="G179" i="1"/>
  <c r="G167" i="1" l="1"/>
  <c r="G173" i="1" s="1"/>
  <c r="E176" i="1" l="1"/>
  <c r="E182" i="1" s="1"/>
  <c r="G175" i="1"/>
  <c r="G176" i="1" s="1"/>
  <c r="G131" i="1"/>
  <c r="G139" i="1" s="1"/>
  <c r="E186" i="1" l="1"/>
  <c r="G180" i="1" l="1"/>
  <c r="G182" i="1" s="1"/>
  <c r="G129" i="1"/>
  <c r="E185" i="1" l="1"/>
  <c r="E187" i="1" l="1"/>
  <c r="G163" i="1"/>
</calcChain>
</file>

<file path=xl/sharedStrings.xml><?xml version="1.0" encoding="utf-8"?>
<sst xmlns="http://schemas.openxmlformats.org/spreadsheetml/2006/main" count="516" uniqueCount="172">
  <si>
    <t>FECHA</t>
  </si>
  <si>
    <t>PASIVO CORRIENTE</t>
  </si>
  <si>
    <t>TOTAL</t>
  </si>
  <si>
    <t>A VENCER</t>
  </si>
  <si>
    <t>VENCIDAS</t>
  </si>
  <si>
    <t>VENCIMIENTO</t>
  </si>
  <si>
    <t>DEUDAS COMERCIALES</t>
  </si>
  <si>
    <t>PROVEEDORES LOCALES</t>
  </si>
  <si>
    <t>G.</t>
  </si>
  <si>
    <t>_</t>
  </si>
  <si>
    <t>PROVEEDORES DEL EXTERIOR</t>
  </si>
  <si>
    <t>AMMANN</t>
  </si>
  <si>
    <t>DEUDAS BANCARIAS</t>
  </si>
  <si>
    <t>PROVISIONES</t>
  </si>
  <si>
    <t>INSTITUTO DE PREVISION SOCIAL</t>
  </si>
  <si>
    <t>OTROS PASIVOS</t>
  </si>
  <si>
    <t>ANTICIPOS DE CLIENTES</t>
  </si>
  <si>
    <t>TOTAL PASIVO CORRIENTE</t>
  </si>
  <si>
    <t>PASIVO NO CORRIENTE</t>
  </si>
  <si>
    <t>PRESTAMOS FINANCIEROS</t>
  </si>
  <si>
    <t>TOTAL PASIVO NO CORRIENTE</t>
  </si>
  <si>
    <t>RESUMEN</t>
  </si>
  <si>
    <t>PROYEC S.A.E.</t>
  </si>
  <si>
    <t>RUBBLE MASTER</t>
  </si>
  <si>
    <t xml:space="preserve">PRESTAMOS - BANCO NACION ARGENTINA </t>
  </si>
  <si>
    <t>TARJETA DE CREDITO A PAGAR</t>
  </si>
  <si>
    <t xml:space="preserve">INTERESES A PAGAR - BANCO NACION ARGENTINA </t>
  </si>
  <si>
    <t>EL CAMINO SRL</t>
  </si>
  <si>
    <t>GACI ELECTROMECANICA S.A.</t>
  </si>
  <si>
    <t xml:space="preserve">ASEGURADORA DEL ESTE S.A. </t>
  </si>
  <si>
    <t xml:space="preserve">LINCOLN S.A. </t>
  </si>
  <si>
    <t>METALÚRGICA ROBNEL S.A.</t>
  </si>
  <si>
    <t xml:space="preserve">BONOS - INTERESES A PAGAR </t>
  </si>
  <si>
    <t xml:space="preserve">BONOS - BOLSA VALORES Y PROD. ASUNCION  </t>
  </si>
  <si>
    <t>CERÁMICA PARAGUAYA S.A.</t>
  </si>
  <si>
    <t>DOBLE A - ADA ADORNO</t>
  </si>
  <si>
    <t xml:space="preserve">FREELANCE HOLDING S.A. </t>
  </si>
  <si>
    <t xml:space="preserve">LOS TRIGALES S.A </t>
  </si>
  <si>
    <t>IMPUESTO A LA RENTA A PAGAR</t>
  </si>
  <si>
    <t xml:space="preserve">B&amp;B CONSTRUCCIONES S.A. </t>
  </si>
  <si>
    <t xml:space="preserve">CANTERO GIMENEZ DE RICARDO CANTERO  </t>
  </si>
  <si>
    <t xml:space="preserve">CONSORCIO RIO YPANE </t>
  </si>
  <si>
    <t>MANITOU</t>
  </si>
  <si>
    <t xml:space="preserve">TOTAL </t>
  </si>
  <si>
    <t xml:space="preserve">DI MONTI S.A. </t>
  </si>
  <si>
    <t xml:space="preserve">PERFECTA AUTOMOTORES S.A </t>
  </si>
  <si>
    <t xml:space="preserve">ROBERT BOSCH SOCIEDAD ANONIMA </t>
  </si>
  <si>
    <t xml:space="preserve">TECNOLOGIA DEL SUR S.A.E </t>
  </si>
  <si>
    <t xml:space="preserve">CAVIALPA </t>
  </si>
  <si>
    <t>J.F. ELECTRICIDAD-JOSE RENE FIGUEREDO PEREIRA</t>
  </si>
  <si>
    <t xml:space="preserve">PC S.R.L </t>
  </si>
  <si>
    <t>SOOSAN</t>
  </si>
  <si>
    <t>IVA ADUANERO A PAGAR</t>
  </si>
  <si>
    <t>SUELDO Y JORNALES A PAGAR</t>
  </si>
  <si>
    <t>FREDDY LUIS MEDINA SOSA</t>
  </si>
  <si>
    <t xml:space="preserve">GRÁFICA MONARCA S.R.L. </t>
  </si>
  <si>
    <t xml:space="preserve">JAVIER ANTONIO CASU - CLABE MONTAJE INTEGRAL </t>
  </si>
  <si>
    <t>INTERESES A PAGAR - BANCO ITAU</t>
  </si>
  <si>
    <t xml:space="preserve">AUTOMARKET S.A. </t>
  </si>
  <si>
    <t xml:space="preserve">NUCLEO S.A. </t>
  </si>
  <si>
    <t xml:space="preserve">TAKA II COLOR S.A. </t>
  </si>
  <si>
    <t xml:space="preserve">VERÓNICA ISABEL DURÉ FERNÁNDEZ </t>
  </si>
  <si>
    <t xml:space="preserve">WEILER S.R.L </t>
  </si>
  <si>
    <t xml:space="preserve">TOYOTOSHI S.A. </t>
  </si>
  <si>
    <t xml:space="preserve">BONOS-BOLSA VALORES Y PROD.ASUNCION S.A. </t>
  </si>
  <si>
    <t xml:space="preserve">PRESTAMOS -  BANCO ITAU </t>
  </si>
  <si>
    <t xml:space="preserve">ATIBAL IMPORT-EXPORT E.I.R.L. </t>
  </si>
  <si>
    <t xml:space="preserve">CHACO SUR CONSTRUCCIONES SRL </t>
  </si>
  <si>
    <t xml:space="preserve">CHACOMER S.A.E. </t>
  </si>
  <si>
    <t xml:space="preserve">COMPAÑIA DE CONSTRUCCIONES CIVILES  S.A. </t>
  </si>
  <si>
    <t xml:space="preserve">DIESELECTRIX S.A. </t>
  </si>
  <si>
    <t xml:space="preserve">RAFAEL EDAN </t>
  </si>
  <si>
    <t xml:space="preserve">TELEFONICA CELULAR DEL PARAGUAY S.A.E. </t>
  </si>
  <si>
    <t>MOBA</t>
  </si>
  <si>
    <t xml:space="preserve">CASA DE LOS TALADROS S.R.L. </t>
  </si>
  <si>
    <t xml:space="preserve">ESSAP </t>
  </si>
  <si>
    <t xml:space="preserve">LEONARDO GASTON AYALA </t>
  </si>
  <si>
    <t xml:space="preserve">LILIO COLLANTE SANABRIA </t>
  </si>
  <si>
    <t xml:space="preserve">PIRO´Y SA </t>
  </si>
  <si>
    <t xml:space="preserve">TONINA S.A </t>
  </si>
  <si>
    <t>HUSQVARNA</t>
  </si>
  <si>
    <t>SIMA</t>
  </si>
  <si>
    <t>CASCO CONSULTORES &amp; AUDITORES</t>
  </si>
  <si>
    <t xml:space="preserve">TBDL S.A. </t>
  </si>
  <si>
    <t xml:space="preserve">VALORES CASA DE BOLSA S.A </t>
  </si>
  <si>
    <t xml:space="preserve">AUREO S.A. "EFICON" </t>
  </si>
  <si>
    <t xml:space="preserve">CRITERION S.A </t>
  </si>
  <si>
    <t xml:space="preserve">DIARIO CORREO COMERCIAL S.A. </t>
  </si>
  <si>
    <t>FERRERE ABOGADOS</t>
  </si>
  <si>
    <t xml:space="preserve">MOVITER I.C.S.A. </t>
  </si>
  <si>
    <t xml:space="preserve">PALO ALTO PARAGUAY S.R.L </t>
  </si>
  <si>
    <t xml:space="preserve">SBD CONSULTORES &amp; AUDITORES ASOCIADOS </t>
  </si>
  <si>
    <t xml:space="preserve">ADOLFO FABIAN CORONEL - PUBLICITARIA </t>
  </si>
  <si>
    <t xml:space="preserve">ANDE </t>
  </si>
  <si>
    <t xml:space="preserve">ANDRES AVILIO OJEDA GONZALEZ </t>
  </si>
  <si>
    <t xml:space="preserve">A.P.E.I - LAS ALMENAS </t>
  </si>
  <si>
    <t xml:space="preserve">CABRI SA </t>
  </si>
  <si>
    <t>CARLOS ATILIO ROIG</t>
  </si>
  <si>
    <t xml:space="preserve">CLUB CERRO PORTEÑO </t>
  </si>
  <si>
    <t xml:space="preserve">ELEUTERIA SANABRIA ROLON </t>
  </si>
  <si>
    <t xml:space="preserve">FERMIN ARANDA GARCIA - SAN CAYETANO </t>
  </si>
  <si>
    <t xml:space="preserve">GARDEN AUTOMOTORES S.A </t>
  </si>
  <si>
    <t xml:space="preserve">GRUPO CONSULTOR ASOCIADO S.R.L. </t>
  </si>
  <si>
    <t xml:space="preserve">GYS CUBIERTAS S.A </t>
  </si>
  <si>
    <t xml:space="preserve">HLG S.A </t>
  </si>
  <si>
    <t>JAIME MAGUET STALLARD S.A.C.I.</t>
  </si>
  <si>
    <t xml:space="preserve">LA CASA DE LAS MANGUERAS S.A. </t>
  </si>
  <si>
    <t xml:space="preserve">LA RUEDA S.R.L. </t>
  </si>
  <si>
    <t xml:space="preserve">PAMPEIRO S.A. </t>
  </si>
  <si>
    <t>RAFAEL AUGUSTO SALOMONI FLORES - ABOGADO</t>
  </si>
  <si>
    <t xml:space="preserve">RUSSELL BEDFORD PARAGUAY- RBPY </t>
  </si>
  <si>
    <t xml:space="preserve">SILVIO ANTONIO HESS ALDERETE </t>
  </si>
  <si>
    <t>AGUINALDO A PAGAR</t>
  </si>
  <si>
    <t xml:space="preserve">DIVIDENDOS A PAGAR </t>
  </si>
  <si>
    <t>TOTAL PASIVO AL 30/06/2024</t>
  </si>
  <si>
    <t>INFORME DE DEUDAS AL 30  DE JUNIO DEL 2024</t>
  </si>
  <si>
    <t>AIR SYSTEMS INTERNATIONAL</t>
  </si>
  <si>
    <t xml:space="preserve">ALANIS ARACELI GONZALEZ RIVAS </t>
  </si>
  <si>
    <t>ARZA PROPAGANDA S.R.L.</t>
  </si>
  <si>
    <t xml:space="preserve">AUTOMOVIL SUPPLY S.A. </t>
  </si>
  <si>
    <t xml:space="preserve">AV REPUESTOS INDUSTRIALES S.A  </t>
  </si>
  <si>
    <t>CÁMARA PYA DE LA INDUSTRIA DE LA CONSTRUCCIÓN</t>
  </si>
  <si>
    <t xml:space="preserve">CASA J. GÓMEZ S.R.L. </t>
  </si>
  <si>
    <t xml:space="preserve">COMERCIAL SAN JORGE DE RAMONA LOPEZ </t>
  </si>
  <si>
    <t xml:space="preserve">DENIS RODRIGO NUÑEZ PEREIRA - DN SOLUCIONES </t>
  </si>
  <si>
    <t xml:space="preserve">DHL S.R.L. </t>
  </si>
  <si>
    <t xml:space="preserve">DIESA S.A. </t>
  </si>
  <si>
    <t xml:space="preserve">DISCOVERY TRAVEL S.A </t>
  </si>
  <si>
    <t xml:space="preserve">DISTRIBUIDORA CUMMNINS PY SRL </t>
  </si>
  <si>
    <t xml:space="preserve">ELIDIO RAMÓN FIGUEREDO FALCÓN </t>
  </si>
  <si>
    <t xml:space="preserve">EMPRESA PARAGUAYA DE ELECTRIFICACIÓN S.A - EPESA  </t>
  </si>
  <si>
    <t>EQUIFAX PARAGUAY S.A.</t>
  </si>
  <si>
    <t xml:space="preserve">EXTINTORES ASUNCION S.A </t>
  </si>
  <si>
    <t xml:space="preserve">FABRICA PARAGUAYA DE SIERRAS S.A. </t>
  </si>
  <si>
    <t xml:space="preserve">FERNANDO ESTEBAN TALAVERA GUSTALE </t>
  </si>
  <si>
    <t>FERNANDO MANUEL BOGADO ESPINOLA - TALLER DE MOTOS BOGADO</t>
  </si>
  <si>
    <t xml:space="preserve">GABRIEL RODRIGUES SILVA DE GOES </t>
  </si>
  <si>
    <t xml:space="preserve">GIOVANNI JOSÉ BOSCARINO ACOSTA - TALLER BOSCARINO </t>
  </si>
  <si>
    <t xml:space="preserve">GRUPO IDEM S.A - EPEM  </t>
  </si>
  <si>
    <t xml:space="preserve">HIDRÁULICA BRASIL S.A. </t>
  </si>
  <si>
    <t xml:space="preserve">INDALCO S.R.L. </t>
  </si>
  <si>
    <t>INSTALMON - INSTALACION ELECTRICIDAD, CABLEADO DE DEMETRIO MORINIGO</t>
  </si>
  <si>
    <t xml:space="preserve">ITCS S.A </t>
  </si>
  <si>
    <t>ITTI S.A.E.C.A.</t>
  </si>
  <si>
    <t>JORGE VIDAL FLOR CHUEIRI - JVF</t>
  </si>
  <si>
    <t xml:space="preserve">JOSÉ MIGUEL SOSA  </t>
  </si>
  <si>
    <t>JOSYMAR DE SOUZA ARCEGA</t>
  </si>
  <si>
    <t xml:space="preserve">JUAN FERNANDO GAMARRA ROLÓN - TRANSPORTADORA GAMARRA </t>
  </si>
  <si>
    <t xml:space="preserve">LA CASA DE LAS VARILLAS S.R.L. </t>
  </si>
  <si>
    <t xml:space="preserve">MBACHIO CONSTRUCCIONES DE ALBA DOLORES BAEZ </t>
  </si>
  <si>
    <t xml:space="preserve">MERCOFER &amp; LUBRIBRAS IMPORT. EXPORT S.A.C.I.S. </t>
  </si>
  <si>
    <t>MIA S.R.L.</t>
  </si>
  <si>
    <t xml:space="preserve">PABLO FERNÁNDEZ SOLANO LÓPEZ </t>
  </si>
  <si>
    <t xml:space="preserve">PARAGUAY INSUMOS.COM PY  </t>
  </si>
  <si>
    <t xml:space="preserve">PETERSEN INDUSTRIA Y HOGAR S.A. </t>
  </si>
  <si>
    <t xml:space="preserve">PROVINDUS S.A. </t>
  </si>
  <si>
    <t xml:space="preserve">RODRIGO JAVIER VELAZCO ROA </t>
  </si>
  <si>
    <t xml:space="preserve">RODRIGO LÓPEZ DA SILVEIRA </t>
  </si>
  <si>
    <t xml:space="preserve">ROLITRANS CENTRAL S.A </t>
  </si>
  <si>
    <t xml:space="preserve">ROSA MARINA RUIZ DIAZ GIMENEZ - TORNERIA MECANICA JC </t>
  </si>
  <si>
    <t xml:space="preserve">SAN GABRIEL DE ANDRESA OJEDA </t>
  </si>
  <si>
    <t xml:space="preserve">SGS PARAGUAY S.A. </t>
  </si>
  <si>
    <t xml:space="preserve">SILVEIRO BENITEZ </t>
  </si>
  <si>
    <t xml:space="preserve">SOLVENTA &amp; RISMÉTRICA S.A </t>
  </si>
  <si>
    <t>TIAXION S.A.</t>
  </si>
  <si>
    <t xml:space="preserve">TRANSPORTE  PAECA S.R.L. </t>
  </si>
  <si>
    <t>UNBROKEN SOCIEDAD ANONIMA</t>
  </si>
  <si>
    <t xml:space="preserve">VICTOR HUGO ÁLVAREZ - GRUAS Y FLETES 3 HERMANOS </t>
  </si>
  <si>
    <t>ZHEJIANG</t>
  </si>
  <si>
    <t>SOBREGIROS EN CUENTA CORRIENTE</t>
  </si>
  <si>
    <t>RETENCIONES DE IMPUESTO A DESCARGAR</t>
  </si>
  <si>
    <t xml:space="preserve">GARDEN AUTOMOTORES S.A.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</si>
</sst>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u/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Arial"/>
      <family val="2"/>
    </font>
    <font>
      <sz val="10"/>
      <name val="Calibri"/>
      <family val="2"/>
      <scheme val="minor"/>
    </font>
    <font>
      <sz val="11"/>
      <color indexed="8"/>
      <name val="Calibri"/>
      <family val="2"/>
    </font>
    <font>
      <sz val="10"/>
      <color indexed="8"/>
      <name val="Calibri"/>
      <family val="2"/>
      <scheme val="minor"/>
    </font>
    <font>
      <b/>
      <sz val="10"/>
      <color indexed="8"/>
      <name val="Calibri"/>
      <family val="2"/>
      <scheme val="minor"/>
    </font>
    <font>
      <b/>
      <sz val="10"/>
      <name val="Calibri"/>
      <family val="2"/>
      <scheme val="minor"/>
    </font>
    <font>
      <b/>
      <u/>
      <sz val="10"/>
      <name val="Calibri"/>
      <family val="2"/>
      <scheme val="minor"/>
    </font>
    <font>
      <sz val="10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0" fontId="4" fillId="0" borderId="0"/>
    <xf numFmtId="0" fontId="4" fillId="0" borderId="0"/>
    <xf numFmtId="0" fontId="6" fillId="0" borderId="0"/>
  </cellStyleXfs>
  <cellXfs count="74">
    <xf numFmtId="0" fontId="0" fillId="0" borderId="0" xfId="0"/>
    <xf numFmtId="0" fontId="1" fillId="0" borderId="0" xfId="0" applyFont="1"/>
    <xf numFmtId="0" fontId="9" fillId="0" borderId="1" xfId="0" applyFont="1" applyBorder="1" applyAlignment="1">
      <alignment vertical="center"/>
    </xf>
    <xf numFmtId="0" fontId="9" fillId="0" borderId="2" xfId="0" applyFont="1" applyBorder="1" applyAlignment="1">
      <alignment vertical="center"/>
    </xf>
    <xf numFmtId="3" fontId="9" fillId="0" borderId="2" xfId="0" applyNumberFormat="1" applyFont="1" applyBorder="1" applyAlignment="1">
      <alignment vertical="center"/>
    </xf>
    <xf numFmtId="38" fontId="9" fillId="0" borderId="2" xfId="0" applyNumberFormat="1" applyFont="1" applyBorder="1" applyAlignment="1">
      <alignment horizontal="center" vertical="center"/>
    </xf>
    <xf numFmtId="3" fontId="9" fillId="0" borderId="2" xfId="0" applyNumberFormat="1" applyFont="1" applyBorder="1" applyAlignment="1">
      <alignment horizontal="center" vertical="center"/>
    </xf>
    <xf numFmtId="14" fontId="9" fillId="0" borderId="3" xfId="0" applyNumberFormat="1" applyFont="1" applyBorder="1" applyAlignment="1">
      <alignment horizontal="center" vertical="center"/>
    </xf>
    <xf numFmtId="0" fontId="10" fillId="0" borderId="4" xfId="0" applyFont="1" applyBorder="1" applyAlignment="1">
      <alignment vertical="center"/>
    </xf>
    <xf numFmtId="0" fontId="9" fillId="0" borderId="0" xfId="0" applyFont="1" applyAlignment="1">
      <alignment vertical="center"/>
    </xf>
    <xf numFmtId="3" fontId="9" fillId="0" borderId="0" xfId="0" applyNumberFormat="1" applyFont="1" applyAlignment="1">
      <alignment vertical="center"/>
    </xf>
    <xf numFmtId="38" fontId="9" fillId="0" borderId="0" xfId="0" applyNumberFormat="1" applyFont="1" applyAlignment="1">
      <alignment horizontal="right" vertical="center"/>
    </xf>
    <xf numFmtId="3" fontId="9" fillId="0" borderId="0" xfId="0" applyNumberFormat="1" applyFont="1" applyAlignment="1">
      <alignment horizontal="center" vertical="center"/>
    </xf>
    <xf numFmtId="14" fontId="9" fillId="0" borderId="5" xfId="0" applyNumberFormat="1" applyFont="1" applyBorder="1" applyAlignment="1">
      <alignment horizontal="center" vertical="center"/>
    </xf>
    <xf numFmtId="0" fontId="11" fillId="0" borderId="4" xfId="0" applyFont="1" applyBorder="1" applyAlignment="1">
      <alignment vertical="center"/>
    </xf>
    <xf numFmtId="0" fontId="5" fillId="0" borderId="0" xfId="2" applyFont="1" applyAlignment="1">
      <alignment vertical="center"/>
    </xf>
    <xf numFmtId="3" fontId="5" fillId="0" borderId="0" xfId="3" applyNumberFormat="1" applyFont="1" applyAlignment="1">
      <alignment vertical="center"/>
    </xf>
    <xf numFmtId="3" fontId="5" fillId="0" borderId="0" xfId="0" applyNumberFormat="1" applyFont="1"/>
    <xf numFmtId="3" fontId="5" fillId="0" borderId="0" xfId="2" applyNumberFormat="1" applyFont="1" applyAlignment="1">
      <alignment vertical="center"/>
    </xf>
    <xf numFmtId="3" fontId="1" fillId="0" borderId="0" xfId="0" applyNumberFormat="1" applyFont="1" applyAlignment="1">
      <alignment vertical="center"/>
    </xf>
    <xf numFmtId="3" fontId="5" fillId="0" borderId="0" xfId="0" applyNumberFormat="1" applyFont="1" applyAlignment="1">
      <alignment vertical="center"/>
    </xf>
    <xf numFmtId="3" fontId="5" fillId="0" borderId="0" xfId="0" applyNumberFormat="1" applyFont="1" applyAlignment="1">
      <alignment horizontal="center" vertical="center"/>
    </xf>
    <xf numFmtId="14" fontId="5" fillId="0" borderId="5" xfId="0" applyNumberFormat="1" applyFont="1" applyBorder="1" applyAlignment="1">
      <alignment horizontal="center" vertical="center"/>
    </xf>
    <xf numFmtId="0" fontId="3" fillId="0" borderId="4" xfId="0" applyFont="1" applyBorder="1" applyAlignment="1">
      <alignment vertical="center"/>
    </xf>
    <xf numFmtId="0" fontId="3" fillId="0" borderId="0" xfId="0" applyFont="1" applyAlignment="1">
      <alignment vertical="center"/>
    </xf>
    <xf numFmtId="3" fontId="3" fillId="0" borderId="6" xfId="0" applyNumberFormat="1" applyFont="1" applyBorder="1" applyAlignment="1">
      <alignment vertical="center"/>
    </xf>
    <xf numFmtId="3" fontId="1" fillId="0" borderId="6" xfId="0" applyNumberFormat="1" applyFont="1" applyBorder="1" applyAlignment="1">
      <alignment vertical="center"/>
    </xf>
    <xf numFmtId="3" fontId="1" fillId="0" borderId="6" xfId="0" applyNumberFormat="1" applyFont="1" applyBorder="1" applyAlignment="1">
      <alignment horizontal="center" vertical="center"/>
    </xf>
    <xf numFmtId="14" fontId="1" fillId="0" borderId="5" xfId="0" applyNumberFormat="1" applyFont="1" applyBorder="1" applyAlignment="1">
      <alignment horizontal="center" vertical="center"/>
    </xf>
    <xf numFmtId="0" fontId="2" fillId="0" borderId="4" xfId="0" applyFont="1" applyBorder="1" applyAlignment="1">
      <alignment vertical="center"/>
    </xf>
    <xf numFmtId="38" fontId="1" fillId="0" borderId="0" xfId="0" applyNumberFormat="1" applyFont="1" applyAlignment="1">
      <alignment horizontal="right" vertical="center"/>
    </xf>
    <xf numFmtId="3" fontId="1" fillId="0" borderId="0" xfId="0" applyNumberFormat="1" applyFont="1" applyAlignment="1">
      <alignment horizontal="center" vertical="center"/>
    </xf>
    <xf numFmtId="0" fontId="5" fillId="0" borderId="4" xfId="0" applyFont="1" applyBorder="1"/>
    <xf numFmtId="3" fontId="5" fillId="0" borderId="4" xfId="0" applyNumberFormat="1" applyFont="1" applyBorder="1"/>
    <xf numFmtId="0" fontId="1" fillId="0" borderId="4" xfId="0" applyFont="1" applyBorder="1" applyAlignment="1">
      <alignment vertical="center"/>
    </xf>
    <xf numFmtId="3" fontId="7" fillId="0" borderId="0" xfId="3" applyNumberFormat="1" applyFont="1" applyAlignment="1">
      <alignment vertical="center"/>
    </xf>
    <xf numFmtId="0" fontId="1" fillId="0" borderId="0" xfId="0" applyFont="1" applyAlignment="1">
      <alignment vertical="center"/>
    </xf>
    <xf numFmtId="38" fontId="3" fillId="0" borderId="6" xfId="0" applyNumberFormat="1" applyFont="1" applyBorder="1" applyAlignment="1">
      <alignment horizontal="right" vertical="center"/>
    </xf>
    <xf numFmtId="3" fontId="3" fillId="0" borderId="6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left" vertical="center"/>
    </xf>
    <xf numFmtId="0" fontId="1" fillId="0" borderId="4" xfId="0" applyFont="1" applyBorder="1"/>
    <xf numFmtId="0" fontId="3" fillId="0" borderId="8" xfId="0" applyFont="1" applyBorder="1" applyAlignment="1">
      <alignment vertical="center"/>
    </xf>
    <xf numFmtId="0" fontId="3" fillId="0" borderId="9" xfId="0" applyFont="1" applyBorder="1" applyAlignment="1">
      <alignment vertical="center"/>
    </xf>
    <xf numFmtId="3" fontId="8" fillId="0" borderId="9" xfId="3" applyNumberFormat="1" applyFont="1" applyBorder="1" applyAlignment="1">
      <alignment vertical="center"/>
    </xf>
    <xf numFmtId="38" fontId="3" fillId="0" borderId="9" xfId="0" applyNumberFormat="1" applyFont="1" applyBorder="1" applyAlignment="1">
      <alignment horizontal="right" vertical="center"/>
    </xf>
    <xf numFmtId="3" fontId="3" fillId="0" borderId="9" xfId="0" applyNumberFormat="1" applyFont="1" applyBorder="1" applyAlignment="1">
      <alignment vertical="center"/>
    </xf>
    <xf numFmtId="3" fontId="3" fillId="0" borderId="9" xfId="0" applyNumberFormat="1" applyFont="1" applyBorder="1" applyAlignment="1">
      <alignment horizontal="center" vertical="center"/>
    </xf>
    <xf numFmtId="3" fontId="3" fillId="0" borderId="0" xfId="0" applyNumberFormat="1" applyFont="1" applyAlignment="1">
      <alignment vertical="center"/>
    </xf>
    <xf numFmtId="14" fontId="3" fillId="0" borderId="5" xfId="0" applyNumberFormat="1" applyFont="1" applyBorder="1" applyAlignment="1">
      <alignment horizontal="center" vertical="center"/>
    </xf>
    <xf numFmtId="0" fontId="3" fillId="0" borderId="7" xfId="0" applyFont="1" applyBorder="1" applyAlignment="1">
      <alignment vertical="center"/>
    </xf>
    <xf numFmtId="38" fontId="5" fillId="0" borderId="0" xfId="0" applyNumberFormat="1" applyFont="1" applyAlignment="1">
      <alignment horizontal="right" vertical="center"/>
    </xf>
    <xf numFmtId="3" fontId="5" fillId="0" borderId="0" xfId="0" applyNumberFormat="1" applyFont="1" applyAlignment="1">
      <alignment horizontal="right" vertical="center"/>
    </xf>
    <xf numFmtId="3" fontId="5" fillId="0" borderId="4" xfId="0" applyNumberFormat="1" applyFont="1" applyBorder="1" applyAlignment="1">
      <alignment vertical="center"/>
    </xf>
    <xf numFmtId="3" fontId="9" fillId="0" borderId="6" xfId="0" applyNumberFormat="1" applyFont="1" applyBorder="1"/>
    <xf numFmtId="3" fontId="5" fillId="0" borderId="6" xfId="0" applyNumberFormat="1" applyFont="1" applyBorder="1" applyAlignment="1">
      <alignment horizontal="center" vertical="center"/>
    </xf>
    <xf numFmtId="3" fontId="3" fillId="0" borderId="0" xfId="0" applyNumberFormat="1" applyFont="1" applyAlignment="1">
      <alignment horizontal="center" vertical="center"/>
    </xf>
    <xf numFmtId="3" fontId="8" fillId="0" borderId="0" xfId="3" applyNumberFormat="1" applyFont="1" applyAlignment="1">
      <alignment vertical="center"/>
    </xf>
    <xf numFmtId="38" fontId="3" fillId="0" borderId="0" xfId="0" applyNumberFormat="1" applyFont="1" applyAlignment="1">
      <alignment horizontal="right" vertical="center"/>
    </xf>
    <xf numFmtId="14" fontId="1" fillId="0" borderId="5" xfId="0" applyNumberFormat="1" applyFont="1" applyBorder="1" applyAlignment="1">
      <alignment vertical="center"/>
    </xf>
    <xf numFmtId="0" fontId="2" fillId="0" borderId="4" xfId="0" applyFont="1" applyBorder="1" applyAlignment="1">
      <alignment horizontal="center" vertical="center"/>
    </xf>
    <xf numFmtId="0" fontId="1" fillId="0" borderId="10" xfId="0" applyFont="1" applyBorder="1" applyAlignment="1">
      <alignment vertical="center"/>
    </xf>
    <xf numFmtId="0" fontId="1" fillId="0" borderId="11" xfId="0" applyFont="1" applyBorder="1" applyAlignment="1">
      <alignment vertical="center"/>
    </xf>
    <xf numFmtId="3" fontId="1" fillId="0" borderId="11" xfId="0" applyNumberFormat="1" applyFont="1" applyBorder="1" applyAlignment="1">
      <alignment vertical="center"/>
    </xf>
    <xf numFmtId="38" fontId="1" fillId="0" borderId="11" xfId="0" applyNumberFormat="1" applyFont="1" applyBorder="1" applyAlignment="1">
      <alignment horizontal="right" vertical="center"/>
    </xf>
    <xf numFmtId="14" fontId="1" fillId="0" borderId="12" xfId="0" applyNumberFormat="1" applyFont="1" applyBorder="1" applyAlignment="1">
      <alignment vertical="center"/>
    </xf>
    <xf numFmtId="3" fontId="1" fillId="0" borderId="0" xfId="0" applyNumberFormat="1" applyFont="1"/>
    <xf numFmtId="38" fontId="1" fillId="0" borderId="0" xfId="0" applyNumberFormat="1" applyFont="1" applyAlignment="1">
      <alignment horizontal="right"/>
    </xf>
    <xf numFmtId="14" fontId="1" fillId="0" borderId="0" xfId="0" applyNumberFormat="1" applyFont="1"/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12" xfId="0" applyFont="1" applyBorder="1" applyAlignment="1">
      <alignment horizontal="center"/>
    </xf>
  </cellXfs>
  <cellStyles count="4">
    <cellStyle name="Excel Built-in Normal" xfId="3" xr:uid="{00000000-0005-0000-0000-000000000000}"/>
    <cellStyle name="Normal" xfId="0" builtinId="0"/>
    <cellStyle name="Normal 2" xfId="2" xr:uid="{00000000-0005-0000-0000-000002000000}"/>
    <cellStyle name="Normal 5" xfId="1" xr:uid="{00000000-0005-0000-0000-000003000000}"/>
  </cellStyles>
  <dxfs count="0"/>
  <tableStyles count="0" defaultTableStyle="TableStyleMedium2" defaultPivotStyle="PivotStyleMedium9"/>
  <colors>
    <mruColors>
      <color rgb="FF99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7030A0"/>
    <pageSetUpPr fitToPage="1"/>
  </sheetPr>
  <dimension ref="B1:K188"/>
  <sheetViews>
    <sheetView tabSelected="1" topLeftCell="A173" zoomScale="110" zoomScaleNormal="110" workbookViewId="0">
      <selection activeCell="N9" sqref="N9"/>
    </sheetView>
  </sheetViews>
  <sheetFormatPr baseColWidth="10" defaultRowHeight="12.75" x14ac:dyDescent="0.2"/>
  <cols>
    <col min="1" max="1" width="4.28515625" style="1" customWidth="1"/>
    <col min="2" max="2" width="44.5703125" style="1" bestFit="1" customWidth="1"/>
    <col min="3" max="3" width="1.42578125" style="1" customWidth="1"/>
    <col min="4" max="4" width="2.5703125" style="65" bestFit="1" customWidth="1"/>
    <col min="5" max="5" width="14.5703125" style="66" customWidth="1"/>
    <col min="6" max="6" width="1.5703125" style="65" customWidth="1"/>
    <col min="7" max="7" width="13.28515625" style="65" bestFit="1" customWidth="1"/>
    <col min="8" max="8" width="1.42578125" style="65" customWidth="1"/>
    <col min="9" max="9" width="9" style="19" bestFit="1" customWidth="1"/>
    <col min="10" max="10" width="1.5703125" style="65" customWidth="1"/>
    <col min="11" max="11" width="12.28515625" style="67" bestFit="1" customWidth="1"/>
    <col min="12" max="12" width="3.140625" style="1" customWidth="1"/>
    <col min="13" max="249" width="11.42578125" style="1"/>
    <col min="250" max="250" width="4.28515625" style="1" customWidth="1"/>
    <col min="251" max="251" width="43.140625" style="1" bestFit="1" customWidth="1"/>
    <col min="252" max="252" width="1.42578125" style="1" customWidth="1"/>
    <col min="253" max="253" width="2.7109375" style="1" bestFit="1" customWidth="1"/>
    <col min="254" max="254" width="13.85546875" style="1" bestFit="1" customWidth="1"/>
    <col min="255" max="255" width="1.5703125" style="1" customWidth="1"/>
    <col min="256" max="256" width="13.28515625" style="1" bestFit="1" customWidth="1"/>
    <col min="257" max="257" width="1.42578125" style="1" customWidth="1"/>
    <col min="258" max="258" width="9" style="1" bestFit="1" customWidth="1"/>
    <col min="259" max="259" width="1.5703125" style="1" customWidth="1"/>
    <col min="260" max="260" width="12" style="1" bestFit="1" customWidth="1"/>
    <col min="261" max="261" width="3.140625" style="1" customWidth="1"/>
    <col min="262" max="263" width="11.42578125" style="1"/>
    <col min="264" max="264" width="12.7109375" style="1" bestFit="1" customWidth="1"/>
    <col min="265" max="505" width="11.42578125" style="1"/>
    <col min="506" max="506" width="4.28515625" style="1" customWidth="1"/>
    <col min="507" max="507" width="43.140625" style="1" bestFit="1" customWidth="1"/>
    <col min="508" max="508" width="1.42578125" style="1" customWidth="1"/>
    <col min="509" max="509" width="2.7109375" style="1" bestFit="1" customWidth="1"/>
    <col min="510" max="510" width="13.85546875" style="1" bestFit="1" customWidth="1"/>
    <col min="511" max="511" width="1.5703125" style="1" customWidth="1"/>
    <col min="512" max="512" width="13.28515625" style="1" bestFit="1" customWidth="1"/>
    <col min="513" max="513" width="1.42578125" style="1" customWidth="1"/>
    <col min="514" max="514" width="9" style="1" bestFit="1" customWidth="1"/>
    <col min="515" max="515" width="1.5703125" style="1" customWidth="1"/>
    <col min="516" max="516" width="12" style="1" bestFit="1" customWidth="1"/>
    <col min="517" max="517" width="3.140625" style="1" customWidth="1"/>
    <col min="518" max="519" width="11.42578125" style="1"/>
    <col min="520" max="520" width="12.7109375" style="1" bestFit="1" customWidth="1"/>
    <col min="521" max="761" width="11.42578125" style="1"/>
    <col min="762" max="762" width="4.28515625" style="1" customWidth="1"/>
    <col min="763" max="763" width="43.140625" style="1" bestFit="1" customWidth="1"/>
    <col min="764" max="764" width="1.42578125" style="1" customWidth="1"/>
    <col min="765" max="765" width="2.7109375" style="1" bestFit="1" customWidth="1"/>
    <col min="766" max="766" width="13.85546875" style="1" bestFit="1" customWidth="1"/>
    <col min="767" max="767" width="1.5703125" style="1" customWidth="1"/>
    <col min="768" max="768" width="13.28515625" style="1" bestFit="1" customWidth="1"/>
    <col min="769" max="769" width="1.42578125" style="1" customWidth="1"/>
    <col min="770" max="770" width="9" style="1" bestFit="1" customWidth="1"/>
    <col min="771" max="771" width="1.5703125" style="1" customWidth="1"/>
    <col min="772" max="772" width="12" style="1" bestFit="1" customWidth="1"/>
    <col min="773" max="773" width="3.140625" style="1" customWidth="1"/>
    <col min="774" max="775" width="11.42578125" style="1"/>
    <col min="776" max="776" width="12.7109375" style="1" bestFit="1" customWidth="1"/>
    <col min="777" max="1017" width="11.42578125" style="1"/>
    <col min="1018" max="1018" width="4.28515625" style="1" customWidth="1"/>
    <col min="1019" max="1019" width="43.140625" style="1" bestFit="1" customWidth="1"/>
    <col min="1020" max="1020" width="1.42578125" style="1" customWidth="1"/>
    <col min="1021" max="1021" width="2.7109375" style="1" bestFit="1" customWidth="1"/>
    <col min="1022" max="1022" width="13.85546875" style="1" bestFit="1" customWidth="1"/>
    <col min="1023" max="1023" width="1.5703125" style="1" customWidth="1"/>
    <col min="1024" max="1024" width="13.28515625" style="1" bestFit="1" customWidth="1"/>
    <col min="1025" max="1025" width="1.42578125" style="1" customWidth="1"/>
    <col min="1026" max="1026" width="9" style="1" bestFit="1" customWidth="1"/>
    <col min="1027" max="1027" width="1.5703125" style="1" customWidth="1"/>
    <col min="1028" max="1028" width="12" style="1" bestFit="1" customWidth="1"/>
    <col min="1029" max="1029" width="3.140625" style="1" customWidth="1"/>
    <col min="1030" max="1031" width="11.42578125" style="1"/>
    <col min="1032" max="1032" width="12.7109375" style="1" bestFit="1" customWidth="1"/>
    <col min="1033" max="1273" width="11.42578125" style="1"/>
    <col min="1274" max="1274" width="4.28515625" style="1" customWidth="1"/>
    <col min="1275" max="1275" width="43.140625" style="1" bestFit="1" customWidth="1"/>
    <col min="1276" max="1276" width="1.42578125" style="1" customWidth="1"/>
    <col min="1277" max="1277" width="2.7109375" style="1" bestFit="1" customWidth="1"/>
    <col min="1278" max="1278" width="13.85546875" style="1" bestFit="1" customWidth="1"/>
    <col min="1279" max="1279" width="1.5703125" style="1" customWidth="1"/>
    <col min="1280" max="1280" width="13.28515625" style="1" bestFit="1" customWidth="1"/>
    <col min="1281" max="1281" width="1.42578125" style="1" customWidth="1"/>
    <col min="1282" max="1282" width="9" style="1" bestFit="1" customWidth="1"/>
    <col min="1283" max="1283" width="1.5703125" style="1" customWidth="1"/>
    <col min="1284" max="1284" width="12" style="1" bestFit="1" customWidth="1"/>
    <col min="1285" max="1285" width="3.140625" style="1" customWidth="1"/>
    <col min="1286" max="1287" width="11.42578125" style="1"/>
    <col min="1288" max="1288" width="12.7109375" style="1" bestFit="1" customWidth="1"/>
    <col min="1289" max="1529" width="11.42578125" style="1"/>
    <col min="1530" max="1530" width="4.28515625" style="1" customWidth="1"/>
    <col min="1531" max="1531" width="43.140625" style="1" bestFit="1" customWidth="1"/>
    <col min="1532" max="1532" width="1.42578125" style="1" customWidth="1"/>
    <col min="1533" max="1533" width="2.7109375" style="1" bestFit="1" customWidth="1"/>
    <col min="1534" max="1534" width="13.85546875" style="1" bestFit="1" customWidth="1"/>
    <col min="1535" max="1535" width="1.5703125" style="1" customWidth="1"/>
    <col min="1536" max="1536" width="13.28515625" style="1" bestFit="1" customWidth="1"/>
    <col min="1537" max="1537" width="1.42578125" style="1" customWidth="1"/>
    <col min="1538" max="1538" width="9" style="1" bestFit="1" customWidth="1"/>
    <col min="1539" max="1539" width="1.5703125" style="1" customWidth="1"/>
    <col min="1540" max="1540" width="12" style="1" bestFit="1" customWidth="1"/>
    <col min="1541" max="1541" width="3.140625" style="1" customWidth="1"/>
    <col min="1542" max="1543" width="11.42578125" style="1"/>
    <col min="1544" max="1544" width="12.7109375" style="1" bestFit="1" customWidth="1"/>
    <col min="1545" max="1785" width="11.42578125" style="1"/>
    <col min="1786" max="1786" width="4.28515625" style="1" customWidth="1"/>
    <col min="1787" max="1787" width="43.140625" style="1" bestFit="1" customWidth="1"/>
    <col min="1788" max="1788" width="1.42578125" style="1" customWidth="1"/>
    <col min="1789" max="1789" width="2.7109375" style="1" bestFit="1" customWidth="1"/>
    <col min="1790" max="1790" width="13.85546875" style="1" bestFit="1" customWidth="1"/>
    <col min="1791" max="1791" width="1.5703125" style="1" customWidth="1"/>
    <col min="1792" max="1792" width="13.28515625" style="1" bestFit="1" customWidth="1"/>
    <col min="1793" max="1793" width="1.42578125" style="1" customWidth="1"/>
    <col min="1794" max="1794" width="9" style="1" bestFit="1" customWidth="1"/>
    <col min="1795" max="1795" width="1.5703125" style="1" customWidth="1"/>
    <col min="1796" max="1796" width="12" style="1" bestFit="1" customWidth="1"/>
    <col min="1797" max="1797" width="3.140625" style="1" customWidth="1"/>
    <col min="1798" max="1799" width="11.42578125" style="1"/>
    <col min="1800" max="1800" width="12.7109375" style="1" bestFit="1" customWidth="1"/>
    <col min="1801" max="2041" width="11.42578125" style="1"/>
    <col min="2042" max="2042" width="4.28515625" style="1" customWidth="1"/>
    <col min="2043" max="2043" width="43.140625" style="1" bestFit="1" customWidth="1"/>
    <col min="2044" max="2044" width="1.42578125" style="1" customWidth="1"/>
    <col min="2045" max="2045" width="2.7109375" style="1" bestFit="1" customWidth="1"/>
    <col min="2046" max="2046" width="13.85546875" style="1" bestFit="1" customWidth="1"/>
    <col min="2047" max="2047" width="1.5703125" style="1" customWidth="1"/>
    <col min="2048" max="2048" width="13.28515625" style="1" bestFit="1" customWidth="1"/>
    <col min="2049" max="2049" width="1.42578125" style="1" customWidth="1"/>
    <col min="2050" max="2050" width="9" style="1" bestFit="1" customWidth="1"/>
    <col min="2051" max="2051" width="1.5703125" style="1" customWidth="1"/>
    <col min="2052" max="2052" width="12" style="1" bestFit="1" customWidth="1"/>
    <col min="2053" max="2053" width="3.140625" style="1" customWidth="1"/>
    <col min="2054" max="2055" width="11.42578125" style="1"/>
    <col min="2056" max="2056" width="12.7109375" style="1" bestFit="1" customWidth="1"/>
    <col min="2057" max="2297" width="11.42578125" style="1"/>
    <col min="2298" max="2298" width="4.28515625" style="1" customWidth="1"/>
    <col min="2299" max="2299" width="43.140625" style="1" bestFit="1" customWidth="1"/>
    <col min="2300" max="2300" width="1.42578125" style="1" customWidth="1"/>
    <col min="2301" max="2301" width="2.7109375" style="1" bestFit="1" customWidth="1"/>
    <col min="2302" max="2302" width="13.85546875" style="1" bestFit="1" customWidth="1"/>
    <col min="2303" max="2303" width="1.5703125" style="1" customWidth="1"/>
    <col min="2304" max="2304" width="13.28515625" style="1" bestFit="1" customWidth="1"/>
    <col min="2305" max="2305" width="1.42578125" style="1" customWidth="1"/>
    <col min="2306" max="2306" width="9" style="1" bestFit="1" customWidth="1"/>
    <col min="2307" max="2307" width="1.5703125" style="1" customWidth="1"/>
    <col min="2308" max="2308" width="12" style="1" bestFit="1" customWidth="1"/>
    <col min="2309" max="2309" width="3.140625" style="1" customWidth="1"/>
    <col min="2310" max="2311" width="11.42578125" style="1"/>
    <col min="2312" max="2312" width="12.7109375" style="1" bestFit="1" customWidth="1"/>
    <col min="2313" max="2553" width="11.42578125" style="1"/>
    <col min="2554" max="2554" width="4.28515625" style="1" customWidth="1"/>
    <col min="2555" max="2555" width="43.140625" style="1" bestFit="1" customWidth="1"/>
    <col min="2556" max="2556" width="1.42578125" style="1" customWidth="1"/>
    <col min="2557" max="2557" width="2.7109375" style="1" bestFit="1" customWidth="1"/>
    <col min="2558" max="2558" width="13.85546875" style="1" bestFit="1" customWidth="1"/>
    <col min="2559" max="2559" width="1.5703125" style="1" customWidth="1"/>
    <col min="2560" max="2560" width="13.28515625" style="1" bestFit="1" customWidth="1"/>
    <col min="2561" max="2561" width="1.42578125" style="1" customWidth="1"/>
    <col min="2562" max="2562" width="9" style="1" bestFit="1" customWidth="1"/>
    <col min="2563" max="2563" width="1.5703125" style="1" customWidth="1"/>
    <col min="2564" max="2564" width="12" style="1" bestFit="1" customWidth="1"/>
    <col min="2565" max="2565" width="3.140625" style="1" customWidth="1"/>
    <col min="2566" max="2567" width="11.42578125" style="1"/>
    <col min="2568" max="2568" width="12.7109375" style="1" bestFit="1" customWidth="1"/>
    <col min="2569" max="2809" width="11.42578125" style="1"/>
    <col min="2810" max="2810" width="4.28515625" style="1" customWidth="1"/>
    <col min="2811" max="2811" width="43.140625" style="1" bestFit="1" customWidth="1"/>
    <col min="2812" max="2812" width="1.42578125" style="1" customWidth="1"/>
    <col min="2813" max="2813" width="2.7109375" style="1" bestFit="1" customWidth="1"/>
    <col min="2814" max="2814" width="13.85546875" style="1" bestFit="1" customWidth="1"/>
    <col min="2815" max="2815" width="1.5703125" style="1" customWidth="1"/>
    <col min="2816" max="2816" width="13.28515625" style="1" bestFit="1" customWidth="1"/>
    <col min="2817" max="2817" width="1.42578125" style="1" customWidth="1"/>
    <col min="2818" max="2818" width="9" style="1" bestFit="1" customWidth="1"/>
    <col min="2819" max="2819" width="1.5703125" style="1" customWidth="1"/>
    <col min="2820" max="2820" width="12" style="1" bestFit="1" customWidth="1"/>
    <col min="2821" max="2821" width="3.140625" style="1" customWidth="1"/>
    <col min="2822" max="2823" width="11.42578125" style="1"/>
    <col min="2824" max="2824" width="12.7109375" style="1" bestFit="1" customWidth="1"/>
    <col min="2825" max="3065" width="11.42578125" style="1"/>
    <col min="3066" max="3066" width="4.28515625" style="1" customWidth="1"/>
    <col min="3067" max="3067" width="43.140625" style="1" bestFit="1" customWidth="1"/>
    <col min="3068" max="3068" width="1.42578125" style="1" customWidth="1"/>
    <col min="3069" max="3069" width="2.7109375" style="1" bestFit="1" customWidth="1"/>
    <col min="3070" max="3070" width="13.85546875" style="1" bestFit="1" customWidth="1"/>
    <col min="3071" max="3071" width="1.5703125" style="1" customWidth="1"/>
    <col min="3072" max="3072" width="13.28515625" style="1" bestFit="1" customWidth="1"/>
    <col min="3073" max="3073" width="1.42578125" style="1" customWidth="1"/>
    <col min="3074" max="3074" width="9" style="1" bestFit="1" customWidth="1"/>
    <col min="3075" max="3075" width="1.5703125" style="1" customWidth="1"/>
    <col min="3076" max="3076" width="12" style="1" bestFit="1" customWidth="1"/>
    <col min="3077" max="3077" width="3.140625" style="1" customWidth="1"/>
    <col min="3078" max="3079" width="11.42578125" style="1"/>
    <col min="3080" max="3080" width="12.7109375" style="1" bestFit="1" customWidth="1"/>
    <col min="3081" max="3321" width="11.42578125" style="1"/>
    <col min="3322" max="3322" width="4.28515625" style="1" customWidth="1"/>
    <col min="3323" max="3323" width="43.140625" style="1" bestFit="1" customWidth="1"/>
    <col min="3324" max="3324" width="1.42578125" style="1" customWidth="1"/>
    <col min="3325" max="3325" width="2.7109375" style="1" bestFit="1" customWidth="1"/>
    <col min="3326" max="3326" width="13.85546875" style="1" bestFit="1" customWidth="1"/>
    <col min="3327" max="3327" width="1.5703125" style="1" customWidth="1"/>
    <col min="3328" max="3328" width="13.28515625" style="1" bestFit="1" customWidth="1"/>
    <col min="3329" max="3329" width="1.42578125" style="1" customWidth="1"/>
    <col min="3330" max="3330" width="9" style="1" bestFit="1" customWidth="1"/>
    <col min="3331" max="3331" width="1.5703125" style="1" customWidth="1"/>
    <col min="3332" max="3332" width="12" style="1" bestFit="1" customWidth="1"/>
    <col min="3333" max="3333" width="3.140625" style="1" customWidth="1"/>
    <col min="3334" max="3335" width="11.42578125" style="1"/>
    <col min="3336" max="3336" width="12.7109375" style="1" bestFit="1" customWidth="1"/>
    <col min="3337" max="3577" width="11.42578125" style="1"/>
    <col min="3578" max="3578" width="4.28515625" style="1" customWidth="1"/>
    <col min="3579" max="3579" width="43.140625" style="1" bestFit="1" customWidth="1"/>
    <col min="3580" max="3580" width="1.42578125" style="1" customWidth="1"/>
    <col min="3581" max="3581" width="2.7109375" style="1" bestFit="1" customWidth="1"/>
    <col min="3582" max="3582" width="13.85546875" style="1" bestFit="1" customWidth="1"/>
    <col min="3583" max="3583" width="1.5703125" style="1" customWidth="1"/>
    <col min="3584" max="3584" width="13.28515625" style="1" bestFit="1" customWidth="1"/>
    <col min="3585" max="3585" width="1.42578125" style="1" customWidth="1"/>
    <col min="3586" max="3586" width="9" style="1" bestFit="1" customWidth="1"/>
    <col min="3587" max="3587" width="1.5703125" style="1" customWidth="1"/>
    <col min="3588" max="3588" width="12" style="1" bestFit="1" customWidth="1"/>
    <col min="3589" max="3589" width="3.140625" style="1" customWidth="1"/>
    <col min="3590" max="3591" width="11.42578125" style="1"/>
    <col min="3592" max="3592" width="12.7109375" style="1" bestFit="1" customWidth="1"/>
    <col min="3593" max="3833" width="11.42578125" style="1"/>
    <col min="3834" max="3834" width="4.28515625" style="1" customWidth="1"/>
    <col min="3835" max="3835" width="43.140625" style="1" bestFit="1" customWidth="1"/>
    <col min="3836" max="3836" width="1.42578125" style="1" customWidth="1"/>
    <col min="3837" max="3837" width="2.7109375" style="1" bestFit="1" customWidth="1"/>
    <col min="3838" max="3838" width="13.85546875" style="1" bestFit="1" customWidth="1"/>
    <col min="3839" max="3839" width="1.5703125" style="1" customWidth="1"/>
    <col min="3840" max="3840" width="13.28515625" style="1" bestFit="1" customWidth="1"/>
    <col min="3841" max="3841" width="1.42578125" style="1" customWidth="1"/>
    <col min="3842" max="3842" width="9" style="1" bestFit="1" customWidth="1"/>
    <col min="3843" max="3843" width="1.5703125" style="1" customWidth="1"/>
    <col min="3844" max="3844" width="12" style="1" bestFit="1" customWidth="1"/>
    <col min="3845" max="3845" width="3.140625" style="1" customWidth="1"/>
    <col min="3846" max="3847" width="11.42578125" style="1"/>
    <col min="3848" max="3848" width="12.7109375" style="1" bestFit="1" customWidth="1"/>
    <col min="3849" max="4089" width="11.42578125" style="1"/>
    <col min="4090" max="4090" width="4.28515625" style="1" customWidth="1"/>
    <col min="4091" max="4091" width="43.140625" style="1" bestFit="1" customWidth="1"/>
    <col min="4092" max="4092" width="1.42578125" style="1" customWidth="1"/>
    <col min="4093" max="4093" width="2.7109375" style="1" bestFit="1" customWidth="1"/>
    <col min="4094" max="4094" width="13.85546875" style="1" bestFit="1" customWidth="1"/>
    <col min="4095" max="4095" width="1.5703125" style="1" customWidth="1"/>
    <col min="4096" max="4096" width="13.28515625" style="1" bestFit="1" customWidth="1"/>
    <col min="4097" max="4097" width="1.42578125" style="1" customWidth="1"/>
    <col min="4098" max="4098" width="9" style="1" bestFit="1" customWidth="1"/>
    <col min="4099" max="4099" width="1.5703125" style="1" customWidth="1"/>
    <col min="4100" max="4100" width="12" style="1" bestFit="1" customWidth="1"/>
    <col min="4101" max="4101" width="3.140625" style="1" customWidth="1"/>
    <col min="4102" max="4103" width="11.42578125" style="1"/>
    <col min="4104" max="4104" width="12.7109375" style="1" bestFit="1" customWidth="1"/>
    <col min="4105" max="4345" width="11.42578125" style="1"/>
    <col min="4346" max="4346" width="4.28515625" style="1" customWidth="1"/>
    <col min="4347" max="4347" width="43.140625" style="1" bestFit="1" customWidth="1"/>
    <col min="4348" max="4348" width="1.42578125" style="1" customWidth="1"/>
    <col min="4349" max="4349" width="2.7109375" style="1" bestFit="1" customWidth="1"/>
    <col min="4350" max="4350" width="13.85546875" style="1" bestFit="1" customWidth="1"/>
    <col min="4351" max="4351" width="1.5703125" style="1" customWidth="1"/>
    <col min="4352" max="4352" width="13.28515625" style="1" bestFit="1" customWidth="1"/>
    <col min="4353" max="4353" width="1.42578125" style="1" customWidth="1"/>
    <col min="4354" max="4354" width="9" style="1" bestFit="1" customWidth="1"/>
    <col min="4355" max="4355" width="1.5703125" style="1" customWidth="1"/>
    <col min="4356" max="4356" width="12" style="1" bestFit="1" customWidth="1"/>
    <col min="4357" max="4357" width="3.140625" style="1" customWidth="1"/>
    <col min="4358" max="4359" width="11.42578125" style="1"/>
    <col min="4360" max="4360" width="12.7109375" style="1" bestFit="1" customWidth="1"/>
    <col min="4361" max="4601" width="11.42578125" style="1"/>
    <col min="4602" max="4602" width="4.28515625" style="1" customWidth="1"/>
    <col min="4603" max="4603" width="43.140625" style="1" bestFit="1" customWidth="1"/>
    <col min="4604" max="4604" width="1.42578125" style="1" customWidth="1"/>
    <col min="4605" max="4605" width="2.7109375" style="1" bestFit="1" customWidth="1"/>
    <col min="4606" max="4606" width="13.85546875" style="1" bestFit="1" customWidth="1"/>
    <col min="4607" max="4607" width="1.5703125" style="1" customWidth="1"/>
    <col min="4608" max="4608" width="13.28515625" style="1" bestFit="1" customWidth="1"/>
    <col min="4609" max="4609" width="1.42578125" style="1" customWidth="1"/>
    <col min="4610" max="4610" width="9" style="1" bestFit="1" customWidth="1"/>
    <col min="4611" max="4611" width="1.5703125" style="1" customWidth="1"/>
    <col min="4612" max="4612" width="12" style="1" bestFit="1" customWidth="1"/>
    <col min="4613" max="4613" width="3.140625" style="1" customWidth="1"/>
    <col min="4614" max="4615" width="11.42578125" style="1"/>
    <col min="4616" max="4616" width="12.7109375" style="1" bestFit="1" customWidth="1"/>
    <col min="4617" max="4857" width="11.42578125" style="1"/>
    <col min="4858" max="4858" width="4.28515625" style="1" customWidth="1"/>
    <col min="4859" max="4859" width="43.140625" style="1" bestFit="1" customWidth="1"/>
    <col min="4860" max="4860" width="1.42578125" style="1" customWidth="1"/>
    <col min="4861" max="4861" width="2.7109375" style="1" bestFit="1" customWidth="1"/>
    <col min="4862" max="4862" width="13.85546875" style="1" bestFit="1" customWidth="1"/>
    <col min="4863" max="4863" width="1.5703125" style="1" customWidth="1"/>
    <col min="4864" max="4864" width="13.28515625" style="1" bestFit="1" customWidth="1"/>
    <col min="4865" max="4865" width="1.42578125" style="1" customWidth="1"/>
    <col min="4866" max="4866" width="9" style="1" bestFit="1" customWidth="1"/>
    <col min="4867" max="4867" width="1.5703125" style="1" customWidth="1"/>
    <col min="4868" max="4868" width="12" style="1" bestFit="1" customWidth="1"/>
    <col min="4869" max="4869" width="3.140625" style="1" customWidth="1"/>
    <col min="4870" max="4871" width="11.42578125" style="1"/>
    <col min="4872" max="4872" width="12.7109375" style="1" bestFit="1" customWidth="1"/>
    <col min="4873" max="5113" width="11.42578125" style="1"/>
    <col min="5114" max="5114" width="4.28515625" style="1" customWidth="1"/>
    <col min="5115" max="5115" width="43.140625" style="1" bestFit="1" customWidth="1"/>
    <col min="5116" max="5116" width="1.42578125" style="1" customWidth="1"/>
    <col min="5117" max="5117" width="2.7109375" style="1" bestFit="1" customWidth="1"/>
    <col min="5118" max="5118" width="13.85546875" style="1" bestFit="1" customWidth="1"/>
    <col min="5119" max="5119" width="1.5703125" style="1" customWidth="1"/>
    <col min="5120" max="5120" width="13.28515625" style="1" bestFit="1" customWidth="1"/>
    <col min="5121" max="5121" width="1.42578125" style="1" customWidth="1"/>
    <col min="5122" max="5122" width="9" style="1" bestFit="1" customWidth="1"/>
    <col min="5123" max="5123" width="1.5703125" style="1" customWidth="1"/>
    <col min="5124" max="5124" width="12" style="1" bestFit="1" customWidth="1"/>
    <col min="5125" max="5125" width="3.140625" style="1" customWidth="1"/>
    <col min="5126" max="5127" width="11.42578125" style="1"/>
    <col min="5128" max="5128" width="12.7109375" style="1" bestFit="1" customWidth="1"/>
    <col min="5129" max="5369" width="11.42578125" style="1"/>
    <col min="5370" max="5370" width="4.28515625" style="1" customWidth="1"/>
    <col min="5371" max="5371" width="43.140625" style="1" bestFit="1" customWidth="1"/>
    <col min="5372" max="5372" width="1.42578125" style="1" customWidth="1"/>
    <col min="5373" max="5373" width="2.7109375" style="1" bestFit="1" customWidth="1"/>
    <col min="5374" max="5374" width="13.85546875" style="1" bestFit="1" customWidth="1"/>
    <col min="5375" max="5375" width="1.5703125" style="1" customWidth="1"/>
    <col min="5376" max="5376" width="13.28515625" style="1" bestFit="1" customWidth="1"/>
    <col min="5377" max="5377" width="1.42578125" style="1" customWidth="1"/>
    <col min="5378" max="5378" width="9" style="1" bestFit="1" customWidth="1"/>
    <col min="5379" max="5379" width="1.5703125" style="1" customWidth="1"/>
    <col min="5380" max="5380" width="12" style="1" bestFit="1" customWidth="1"/>
    <col min="5381" max="5381" width="3.140625" style="1" customWidth="1"/>
    <col min="5382" max="5383" width="11.42578125" style="1"/>
    <col min="5384" max="5384" width="12.7109375" style="1" bestFit="1" customWidth="1"/>
    <col min="5385" max="5625" width="11.42578125" style="1"/>
    <col min="5626" max="5626" width="4.28515625" style="1" customWidth="1"/>
    <col min="5627" max="5627" width="43.140625" style="1" bestFit="1" customWidth="1"/>
    <col min="5628" max="5628" width="1.42578125" style="1" customWidth="1"/>
    <col min="5629" max="5629" width="2.7109375" style="1" bestFit="1" customWidth="1"/>
    <col min="5630" max="5630" width="13.85546875" style="1" bestFit="1" customWidth="1"/>
    <col min="5631" max="5631" width="1.5703125" style="1" customWidth="1"/>
    <col min="5632" max="5632" width="13.28515625" style="1" bestFit="1" customWidth="1"/>
    <col min="5633" max="5633" width="1.42578125" style="1" customWidth="1"/>
    <col min="5634" max="5634" width="9" style="1" bestFit="1" customWidth="1"/>
    <col min="5635" max="5635" width="1.5703125" style="1" customWidth="1"/>
    <col min="5636" max="5636" width="12" style="1" bestFit="1" customWidth="1"/>
    <col min="5637" max="5637" width="3.140625" style="1" customWidth="1"/>
    <col min="5638" max="5639" width="11.42578125" style="1"/>
    <col min="5640" max="5640" width="12.7109375" style="1" bestFit="1" customWidth="1"/>
    <col min="5641" max="5881" width="11.42578125" style="1"/>
    <col min="5882" max="5882" width="4.28515625" style="1" customWidth="1"/>
    <col min="5883" max="5883" width="43.140625" style="1" bestFit="1" customWidth="1"/>
    <col min="5884" max="5884" width="1.42578125" style="1" customWidth="1"/>
    <col min="5885" max="5885" width="2.7109375" style="1" bestFit="1" customWidth="1"/>
    <col min="5886" max="5886" width="13.85546875" style="1" bestFit="1" customWidth="1"/>
    <col min="5887" max="5887" width="1.5703125" style="1" customWidth="1"/>
    <col min="5888" max="5888" width="13.28515625" style="1" bestFit="1" customWidth="1"/>
    <col min="5889" max="5889" width="1.42578125" style="1" customWidth="1"/>
    <col min="5890" max="5890" width="9" style="1" bestFit="1" customWidth="1"/>
    <col min="5891" max="5891" width="1.5703125" style="1" customWidth="1"/>
    <col min="5892" max="5892" width="12" style="1" bestFit="1" customWidth="1"/>
    <col min="5893" max="5893" width="3.140625" style="1" customWidth="1"/>
    <col min="5894" max="5895" width="11.42578125" style="1"/>
    <col min="5896" max="5896" width="12.7109375" style="1" bestFit="1" customWidth="1"/>
    <col min="5897" max="6137" width="11.42578125" style="1"/>
    <col min="6138" max="6138" width="4.28515625" style="1" customWidth="1"/>
    <col min="6139" max="6139" width="43.140625" style="1" bestFit="1" customWidth="1"/>
    <col min="6140" max="6140" width="1.42578125" style="1" customWidth="1"/>
    <col min="6141" max="6141" width="2.7109375" style="1" bestFit="1" customWidth="1"/>
    <col min="6142" max="6142" width="13.85546875" style="1" bestFit="1" customWidth="1"/>
    <col min="6143" max="6143" width="1.5703125" style="1" customWidth="1"/>
    <col min="6144" max="6144" width="13.28515625" style="1" bestFit="1" customWidth="1"/>
    <col min="6145" max="6145" width="1.42578125" style="1" customWidth="1"/>
    <col min="6146" max="6146" width="9" style="1" bestFit="1" customWidth="1"/>
    <col min="6147" max="6147" width="1.5703125" style="1" customWidth="1"/>
    <col min="6148" max="6148" width="12" style="1" bestFit="1" customWidth="1"/>
    <col min="6149" max="6149" width="3.140625" style="1" customWidth="1"/>
    <col min="6150" max="6151" width="11.42578125" style="1"/>
    <col min="6152" max="6152" width="12.7109375" style="1" bestFit="1" customWidth="1"/>
    <col min="6153" max="6393" width="11.42578125" style="1"/>
    <col min="6394" max="6394" width="4.28515625" style="1" customWidth="1"/>
    <col min="6395" max="6395" width="43.140625" style="1" bestFit="1" customWidth="1"/>
    <col min="6396" max="6396" width="1.42578125" style="1" customWidth="1"/>
    <col min="6397" max="6397" width="2.7109375" style="1" bestFit="1" customWidth="1"/>
    <col min="6398" max="6398" width="13.85546875" style="1" bestFit="1" customWidth="1"/>
    <col min="6399" max="6399" width="1.5703125" style="1" customWidth="1"/>
    <col min="6400" max="6400" width="13.28515625" style="1" bestFit="1" customWidth="1"/>
    <col min="6401" max="6401" width="1.42578125" style="1" customWidth="1"/>
    <col min="6402" max="6402" width="9" style="1" bestFit="1" customWidth="1"/>
    <col min="6403" max="6403" width="1.5703125" style="1" customWidth="1"/>
    <col min="6404" max="6404" width="12" style="1" bestFit="1" customWidth="1"/>
    <col min="6405" max="6405" width="3.140625" style="1" customWidth="1"/>
    <col min="6406" max="6407" width="11.42578125" style="1"/>
    <col min="6408" max="6408" width="12.7109375" style="1" bestFit="1" customWidth="1"/>
    <col min="6409" max="6649" width="11.42578125" style="1"/>
    <col min="6650" max="6650" width="4.28515625" style="1" customWidth="1"/>
    <col min="6651" max="6651" width="43.140625" style="1" bestFit="1" customWidth="1"/>
    <col min="6652" max="6652" width="1.42578125" style="1" customWidth="1"/>
    <col min="6653" max="6653" width="2.7109375" style="1" bestFit="1" customWidth="1"/>
    <col min="6654" max="6654" width="13.85546875" style="1" bestFit="1" customWidth="1"/>
    <col min="6655" max="6655" width="1.5703125" style="1" customWidth="1"/>
    <col min="6656" max="6656" width="13.28515625" style="1" bestFit="1" customWidth="1"/>
    <col min="6657" max="6657" width="1.42578125" style="1" customWidth="1"/>
    <col min="6658" max="6658" width="9" style="1" bestFit="1" customWidth="1"/>
    <col min="6659" max="6659" width="1.5703125" style="1" customWidth="1"/>
    <col min="6660" max="6660" width="12" style="1" bestFit="1" customWidth="1"/>
    <col min="6661" max="6661" width="3.140625" style="1" customWidth="1"/>
    <col min="6662" max="6663" width="11.42578125" style="1"/>
    <col min="6664" max="6664" width="12.7109375" style="1" bestFit="1" customWidth="1"/>
    <col min="6665" max="6905" width="11.42578125" style="1"/>
    <col min="6906" max="6906" width="4.28515625" style="1" customWidth="1"/>
    <col min="6907" max="6907" width="43.140625" style="1" bestFit="1" customWidth="1"/>
    <col min="6908" max="6908" width="1.42578125" style="1" customWidth="1"/>
    <col min="6909" max="6909" width="2.7109375" style="1" bestFit="1" customWidth="1"/>
    <col min="6910" max="6910" width="13.85546875" style="1" bestFit="1" customWidth="1"/>
    <col min="6911" max="6911" width="1.5703125" style="1" customWidth="1"/>
    <col min="6912" max="6912" width="13.28515625" style="1" bestFit="1" customWidth="1"/>
    <col min="6913" max="6913" width="1.42578125" style="1" customWidth="1"/>
    <col min="6914" max="6914" width="9" style="1" bestFit="1" customWidth="1"/>
    <col min="6915" max="6915" width="1.5703125" style="1" customWidth="1"/>
    <col min="6916" max="6916" width="12" style="1" bestFit="1" customWidth="1"/>
    <col min="6917" max="6917" width="3.140625" style="1" customWidth="1"/>
    <col min="6918" max="6919" width="11.42578125" style="1"/>
    <col min="6920" max="6920" width="12.7109375" style="1" bestFit="1" customWidth="1"/>
    <col min="6921" max="7161" width="11.42578125" style="1"/>
    <col min="7162" max="7162" width="4.28515625" style="1" customWidth="1"/>
    <col min="7163" max="7163" width="43.140625" style="1" bestFit="1" customWidth="1"/>
    <col min="7164" max="7164" width="1.42578125" style="1" customWidth="1"/>
    <col min="7165" max="7165" width="2.7109375" style="1" bestFit="1" customWidth="1"/>
    <col min="7166" max="7166" width="13.85546875" style="1" bestFit="1" customWidth="1"/>
    <col min="7167" max="7167" width="1.5703125" style="1" customWidth="1"/>
    <col min="7168" max="7168" width="13.28515625" style="1" bestFit="1" customWidth="1"/>
    <col min="7169" max="7169" width="1.42578125" style="1" customWidth="1"/>
    <col min="7170" max="7170" width="9" style="1" bestFit="1" customWidth="1"/>
    <col min="7171" max="7171" width="1.5703125" style="1" customWidth="1"/>
    <col min="7172" max="7172" width="12" style="1" bestFit="1" customWidth="1"/>
    <col min="7173" max="7173" width="3.140625" style="1" customWidth="1"/>
    <col min="7174" max="7175" width="11.42578125" style="1"/>
    <col min="7176" max="7176" width="12.7109375" style="1" bestFit="1" customWidth="1"/>
    <col min="7177" max="7417" width="11.42578125" style="1"/>
    <col min="7418" max="7418" width="4.28515625" style="1" customWidth="1"/>
    <col min="7419" max="7419" width="43.140625" style="1" bestFit="1" customWidth="1"/>
    <col min="7420" max="7420" width="1.42578125" style="1" customWidth="1"/>
    <col min="7421" max="7421" width="2.7109375" style="1" bestFit="1" customWidth="1"/>
    <col min="7422" max="7422" width="13.85546875" style="1" bestFit="1" customWidth="1"/>
    <col min="7423" max="7423" width="1.5703125" style="1" customWidth="1"/>
    <col min="7424" max="7424" width="13.28515625" style="1" bestFit="1" customWidth="1"/>
    <col min="7425" max="7425" width="1.42578125" style="1" customWidth="1"/>
    <col min="7426" max="7426" width="9" style="1" bestFit="1" customWidth="1"/>
    <col min="7427" max="7427" width="1.5703125" style="1" customWidth="1"/>
    <col min="7428" max="7428" width="12" style="1" bestFit="1" customWidth="1"/>
    <col min="7429" max="7429" width="3.140625" style="1" customWidth="1"/>
    <col min="7430" max="7431" width="11.42578125" style="1"/>
    <col min="7432" max="7432" width="12.7109375" style="1" bestFit="1" customWidth="1"/>
    <col min="7433" max="7673" width="11.42578125" style="1"/>
    <col min="7674" max="7674" width="4.28515625" style="1" customWidth="1"/>
    <col min="7675" max="7675" width="43.140625" style="1" bestFit="1" customWidth="1"/>
    <col min="7676" max="7676" width="1.42578125" style="1" customWidth="1"/>
    <col min="7677" max="7677" width="2.7109375" style="1" bestFit="1" customWidth="1"/>
    <col min="7678" max="7678" width="13.85546875" style="1" bestFit="1" customWidth="1"/>
    <col min="7679" max="7679" width="1.5703125" style="1" customWidth="1"/>
    <col min="7680" max="7680" width="13.28515625" style="1" bestFit="1" customWidth="1"/>
    <col min="7681" max="7681" width="1.42578125" style="1" customWidth="1"/>
    <col min="7682" max="7682" width="9" style="1" bestFit="1" customWidth="1"/>
    <col min="7683" max="7683" width="1.5703125" style="1" customWidth="1"/>
    <col min="7684" max="7684" width="12" style="1" bestFit="1" customWidth="1"/>
    <col min="7685" max="7685" width="3.140625" style="1" customWidth="1"/>
    <col min="7686" max="7687" width="11.42578125" style="1"/>
    <col min="7688" max="7688" width="12.7109375" style="1" bestFit="1" customWidth="1"/>
    <col min="7689" max="7929" width="11.42578125" style="1"/>
    <col min="7930" max="7930" width="4.28515625" style="1" customWidth="1"/>
    <col min="7931" max="7931" width="43.140625" style="1" bestFit="1" customWidth="1"/>
    <col min="7932" max="7932" width="1.42578125" style="1" customWidth="1"/>
    <col min="7933" max="7933" width="2.7109375" style="1" bestFit="1" customWidth="1"/>
    <col min="7934" max="7934" width="13.85546875" style="1" bestFit="1" customWidth="1"/>
    <col min="7935" max="7935" width="1.5703125" style="1" customWidth="1"/>
    <col min="7936" max="7936" width="13.28515625" style="1" bestFit="1" customWidth="1"/>
    <col min="7937" max="7937" width="1.42578125" style="1" customWidth="1"/>
    <col min="7938" max="7938" width="9" style="1" bestFit="1" customWidth="1"/>
    <col min="7939" max="7939" width="1.5703125" style="1" customWidth="1"/>
    <col min="7940" max="7940" width="12" style="1" bestFit="1" customWidth="1"/>
    <col min="7941" max="7941" width="3.140625" style="1" customWidth="1"/>
    <col min="7942" max="7943" width="11.42578125" style="1"/>
    <col min="7944" max="7944" width="12.7109375" style="1" bestFit="1" customWidth="1"/>
    <col min="7945" max="8185" width="11.42578125" style="1"/>
    <col min="8186" max="8186" width="4.28515625" style="1" customWidth="1"/>
    <col min="8187" max="8187" width="43.140625" style="1" bestFit="1" customWidth="1"/>
    <col min="8188" max="8188" width="1.42578125" style="1" customWidth="1"/>
    <col min="8189" max="8189" width="2.7109375" style="1" bestFit="1" customWidth="1"/>
    <col min="8190" max="8190" width="13.85546875" style="1" bestFit="1" customWidth="1"/>
    <col min="8191" max="8191" width="1.5703125" style="1" customWidth="1"/>
    <col min="8192" max="8192" width="13.28515625" style="1" bestFit="1" customWidth="1"/>
    <col min="8193" max="8193" width="1.42578125" style="1" customWidth="1"/>
    <col min="8194" max="8194" width="9" style="1" bestFit="1" customWidth="1"/>
    <col min="8195" max="8195" width="1.5703125" style="1" customWidth="1"/>
    <col min="8196" max="8196" width="12" style="1" bestFit="1" customWidth="1"/>
    <col min="8197" max="8197" width="3.140625" style="1" customWidth="1"/>
    <col min="8198" max="8199" width="11.42578125" style="1"/>
    <col min="8200" max="8200" width="12.7109375" style="1" bestFit="1" customWidth="1"/>
    <col min="8201" max="8441" width="11.42578125" style="1"/>
    <col min="8442" max="8442" width="4.28515625" style="1" customWidth="1"/>
    <col min="8443" max="8443" width="43.140625" style="1" bestFit="1" customWidth="1"/>
    <col min="8444" max="8444" width="1.42578125" style="1" customWidth="1"/>
    <col min="8445" max="8445" width="2.7109375" style="1" bestFit="1" customWidth="1"/>
    <col min="8446" max="8446" width="13.85546875" style="1" bestFit="1" customWidth="1"/>
    <col min="8447" max="8447" width="1.5703125" style="1" customWidth="1"/>
    <col min="8448" max="8448" width="13.28515625" style="1" bestFit="1" customWidth="1"/>
    <col min="8449" max="8449" width="1.42578125" style="1" customWidth="1"/>
    <col min="8450" max="8450" width="9" style="1" bestFit="1" customWidth="1"/>
    <col min="8451" max="8451" width="1.5703125" style="1" customWidth="1"/>
    <col min="8452" max="8452" width="12" style="1" bestFit="1" customWidth="1"/>
    <col min="8453" max="8453" width="3.140625" style="1" customWidth="1"/>
    <col min="8454" max="8455" width="11.42578125" style="1"/>
    <col min="8456" max="8456" width="12.7109375" style="1" bestFit="1" customWidth="1"/>
    <col min="8457" max="8697" width="11.42578125" style="1"/>
    <col min="8698" max="8698" width="4.28515625" style="1" customWidth="1"/>
    <col min="8699" max="8699" width="43.140625" style="1" bestFit="1" customWidth="1"/>
    <col min="8700" max="8700" width="1.42578125" style="1" customWidth="1"/>
    <col min="8701" max="8701" width="2.7109375" style="1" bestFit="1" customWidth="1"/>
    <col min="8702" max="8702" width="13.85546875" style="1" bestFit="1" customWidth="1"/>
    <col min="8703" max="8703" width="1.5703125" style="1" customWidth="1"/>
    <col min="8704" max="8704" width="13.28515625" style="1" bestFit="1" customWidth="1"/>
    <col min="8705" max="8705" width="1.42578125" style="1" customWidth="1"/>
    <col min="8706" max="8706" width="9" style="1" bestFit="1" customWidth="1"/>
    <col min="8707" max="8707" width="1.5703125" style="1" customWidth="1"/>
    <col min="8708" max="8708" width="12" style="1" bestFit="1" customWidth="1"/>
    <col min="8709" max="8709" width="3.140625" style="1" customWidth="1"/>
    <col min="8710" max="8711" width="11.42578125" style="1"/>
    <col min="8712" max="8712" width="12.7109375" style="1" bestFit="1" customWidth="1"/>
    <col min="8713" max="8953" width="11.42578125" style="1"/>
    <col min="8954" max="8954" width="4.28515625" style="1" customWidth="1"/>
    <col min="8955" max="8955" width="43.140625" style="1" bestFit="1" customWidth="1"/>
    <col min="8956" max="8956" width="1.42578125" style="1" customWidth="1"/>
    <col min="8957" max="8957" width="2.7109375" style="1" bestFit="1" customWidth="1"/>
    <col min="8958" max="8958" width="13.85546875" style="1" bestFit="1" customWidth="1"/>
    <col min="8959" max="8959" width="1.5703125" style="1" customWidth="1"/>
    <col min="8960" max="8960" width="13.28515625" style="1" bestFit="1" customWidth="1"/>
    <col min="8961" max="8961" width="1.42578125" style="1" customWidth="1"/>
    <col min="8962" max="8962" width="9" style="1" bestFit="1" customWidth="1"/>
    <col min="8963" max="8963" width="1.5703125" style="1" customWidth="1"/>
    <col min="8964" max="8964" width="12" style="1" bestFit="1" customWidth="1"/>
    <col min="8965" max="8965" width="3.140625" style="1" customWidth="1"/>
    <col min="8966" max="8967" width="11.42578125" style="1"/>
    <col min="8968" max="8968" width="12.7109375" style="1" bestFit="1" customWidth="1"/>
    <col min="8969" max="9209" width="11.42578125" style="1"/>
    <col min="9210" max="9210" width="4.28515625" style="1" customWidth="1"/>
    <col min="9211" max="9211" width="43.140625" style="1" bestFit="1" customWidth="1"/>
    <col min="9212" max="9212" width="1.42578125" style="1" customWidth="1"/>
    <col min="9213" max="9213" width="2.7109375" style="1" bestFit="1" customWidth="1"/>
    <col min="9214" max="9214" width="13.85546875" style="1" bestFit="1" customWidth="1"/>
    <col min="9215" max="9215" width="1.5703125" style="1" customWidth="1"/>
    <col min="9216" max="9216" width="13.28515625" style="1" bestFit="1" customWidth="1"/>
    <col min="9217" max="9217" width="1.42578125" style="1" customWidth="1"/>
    <col min="9218" max="9218" width="9" style="1" bestFit="1" customWidth="1"/>
    <col min="9219" max="9219" width="1.5703125" style="1" customWidth="1"/>
    <col min="9220" max="9220" width="12" style="1" bestFit="1" customWidth="1"/>
    <col min="9221" max="9221" width="3.140625" style="1" customWidth="1"/>
    <col min="9222" max="9223" width="11.42578125" style="1"/>
    <col min="9224" max="9224" width="12.7109375" style="1" bestFit="1" customWidth="1"/>
    <col min="9225" max="9465" width="11.42578125" style="1"/>
    <col min="9466" max="9466" width="4.28515625" style="1" customWidth="1"/>
    <col min="9467" max="9467" width="43.140625" style="1" bestFit="1" customWidth="1"/>
    <col min="9468" max="9468" width="1.42578125" style="1" customWidth="1"/>
    <col min="9469" max="9469" width="2.7109375" style="1" bestFit="1" customWidth="1"/>
    <col min="9470" max="9470" width="13.85546875" style="1" bestFit="1" customWidth="1"/>
    <col min="9471" max="9471" width="1.5703125" style="1" customWidth="1"/>
    <col min="9472" max="9472" width="13.28515625" style="1" bestFit="1" customWidth="1"/>
    <col min="9473" max="9473" width="1.42578125" style="1" customWidth="1"/>
    <col min="9474" max="9474" width="9" style="1" bestFit="1" customWidth="1"/>
    <col min="9475" max="9475" width="1.5703125" style="1" customWidth="1"/>
    <col min="9476" max="9476" width="12" style="1" bestFit="1" customWidth="1"/>
    <col min="9477" max="9477" width="3.140625" style="1" customWidth="1"/>
    <col min="9478" max="9479" width="11.42578125" style="1"/>
    <col min="9480" max="9480" width="12.7109375" style="1" bestFit="1" customWidth="1"/>
    <col min="9481" max="9721" width="11.42578125" style="1"/>
    <col min="9722" max="9722" width="4.28515625" style="1" customWidth="1"/>
    <col min="9723" max="9723" width="43.140625" style="1" bestFit="1" customWidth="1"/>
    <col min="9724" max="9724" width="1.42578125" style="1" customWidth="1"/>
    <col min="9725" max="9725" width="2.7109375" style="1" bestFit="1" customWidth="1"/>
    <col min="9726" max="9726" width="13.85546875" style="1" bestFit="1" customWidth="1"/>
    <col min="9727" max="9727" width="1.5703125" style="1" customWidth="1"/>
    <col min="9728" max="9728" width="13.28515625" style="1" bestFit="1" customWidth="1"/>
    <col min="9729" max="9729" width="1.42578125" style="1" customWidth="1"/>
    <col min="9730" max="9730" width="9" style="1" bestFit="1" customWidth="1"/>
    <col min="9731" max="9731" width="1.5703125" style="1" customWidth="1"/>
    <col min="9732" max="9732" width="12" style="1" bestFit="1" customWidth="1"/>
    <col min="9733" max="9733" width="3.140625" style="1" customWidth="1"/>
    <col min="9734" max="9735" width="11.42578125" style="1"/>
    <col min="9736" max="9736" width="12.7109375" style="1" bestFit="1" customWidth="1"/>
    <col min="9737" max="9977" width="11.42578125" style="1"/>
    <col min="9978" max="9978" width="4.28515625" style="1" customWidth="1"/>
    <col min="9979" max="9979" width="43.140625" style="1" bestFit="1" customWidth="1"/>
    <col min="9980" max="9980" width="1.42578125" style="1" customWidth="1"/>
    <col min="9981" max="9981" width="2.7109375" style="1" bestFit="1" customWidth="1"/>
    <col min="9982" max="9982" width="13.85546875" style="1" bestFit="1" customWidth="1"/>
    <col min="9983" max="9983" width="1.5703125" style="1" customWidth="1"/>
    <col min="9984" max="9984" width="13.28515625" style="1" bestFit="1" customWidth="1"/>
    <col min="9985" max="9985" width="1.42578125" style="1" customWidth="1"/>
    <col min="9986" max="9986" width="9" style="1" bestFit="1" customWidth="1"/>
    <col min="9987" max="9987" width="1.5703125" style="1" customWidth="1"/>
    <col min="9988" max="9988" width="12" style="1" bestFit="1" customWidth="1"/>
    <col min="9989" max="9989" width="3.140625" style="1" customWidth="1"/>
    <col min="9990" max="9991" width="11.42578125" style="1"/>
    <col min="9992" max="9992" width="12.7109375" style="1" bestFit="1" customWidth="1"/>
    <col min="9993" max="10233" width="11.42578125" style="1"/>
    <col min="10234" max="10234" width="4.28515625" style="1" customWidth="1"/>
    <col min="10235" max="10235" width="43.140625" style="1" bestFit="1" customWidth="1"/>
    <col min="10236" max="10236" width="1.42578125" style="1" customWidth="1"/>
    <col min="10237" max="10237" width="2.7109375" style="1" bestFit="1" customWidth="1"/>
    <col min="10238" max="10238" width="13.85546875" style="1" bestFit="1" customWidth="1"/>
    <col min="10239" max="10239" width="1.5703125" style="1" customWidth="1"/>
    <col min="10240" max="10240" width="13.28515625" style="1" bestFit="1" customWidth="1"/>
    <col min="10241" max="10241" width="1.42578125" style="1" customWidth="1"/>
    <col min="10242" max="10242" width="9" style="1" bestFit="1" customWidth="1"/>
    <col min="10243" max="10243" width="1.5703125" style="1" customWidth="1"/>
    <col min="10244" max="10244" width="12" style="1" bestFit="1" customWidth="1"/>
    <col min="10245" max="10245" width="3.140625" style="1" customWidth="1"/>
    <col min="10246" max="10247" width="11.42578125" style="1"/>
    <col min="10248" max="10248" width="12.7109375" style="1" bestFit="1" customWidth="1"/>
    <col min="10249" max="10489" width="11.42578125" style="1"/>
    <col min="10490" max="10490" width="4.28515625" style="1" customWidth="1"/>
    <col min="10491" max="10491" width="43.140625" style="1" bestFit="1" customWidth="1"/>
    <col min="10492" max="10492" width="1.42578125" style="1" customWidth="1"/>
    <col min="10493" max="10493" width="2.7109375" style="1" bestFit="1" customWidth="1"/>
    <col min="10494" max="10494" width="13.85546875" style="1" bestFit="1" customWidth="1"/>
    <col min="10495" max="10495" width="1.5703125" style="1" customWidth="1"/>
    <col min="10496" max="10496" width="13.28515625" style="1" bestFit="1" customWidth="1"/>
    <col min="10497" max="10497" width="1.42578125" style="1" customWidth="1"/>
    <col min="10498" max="10498" width="9" style="1" bestFit="1" customWidth="1"/>
    <col min="10499" max="10499" width="1.5703125" style="1" customWidth="1"/>
    <col min="10500" max="10500" width="12" style="1" bestFit="1" customWidth="1"/>
    <col min="10501" max="10501" width="3.140625" style="1" customWidth="1"/>
    <col min="10502" max="10503" width="11.42578125" style="1"/>
    <col min="10504" max="10504" width="12.7109375" style="1" bestFit="1" customWidth="1"/>
    <col min="10505" max="10745" width="11.42578125" style="1"/>
    <col min="10746" max="10746" width="4.28515625" style="1" customWidth="1"/>
    <col min="10747" max="10747" width="43.140625" style="1" bestFit="1" customWidth="1"/>
    <col min="10748" max="10748" width="1.42578125" style="1" customWidth="1"/>
    <col min="10749" max="10749" width="2.7109375" style="1" bestFit="1" customWidth="1"/>
    <col min="10750" max="10750" width="13.85546875" style="1" bestFit="1" customWidth="1"/>
    <col min="10751" max="10751" width="1.5703125" style="1" customWidth="1"/>
    <col min="10752" max="10752" width="13.28515625" style="1" bestFit="1" customWidth="1"/>
    <col min="10753" max="10753" width="1.42578125" style="1" customWidth="1"/>
    <col min="10754" max="10754" width="9" style="1" bestFit="1" customWidth="1"/>
    <col min="10755" max="10755" width="1.5703125" style="1" customWidth="1"/>
    <col min="10756" max="10756" width="12" style="1" bestFit="1" customWidth="1"/>
    <col min="10757" max="10757" width="3.140625" style="1" customWidth="1"/>
    <col min="10758" max="10759" width="11.42578125" style="1"/>
    <col min="10760" max="10760" width="12.7109375" style="1" bestFit="1" customWidth="1"/>
    <col min="10761" max="11001" width="11.42578125" style="1"/>
    <col min="11002" max="11002" width="4.28515625" style="1" customWidth="1"/>
    <col min="11003" max="11003" width="43.140625" style="1" bestFit="1" customWidth="1"/>
    <col min="11004" max="11004" width="1.42578125" style="1" customWidth="1"/>
    <col min="11005" max="11005" width="2.7109375" style="1" bestFit="1" customWidth="1"/>
    <col min="11006" max="11006" width="13.85546875" style="1" bestFit="1" customWidth="1"/>
    <col min="11007" max="11007" width="1.5703125" style="1" customWidth="1"/>
    <col min="11008" max="11008" width="13.28515625" style="1" bestFit="1" customWidth="1"/>
    <col min="11009" max="11009" width="1.42578125" style="1" customWidth="1"/>
    <col min="11010" max="11010" width="9" style="1" bestFit="1" customWidth="1"/>
    <col min="11011" max="11011" width="1.5703125" style="1" customWidth="1"/>
    <col min="11012" max="11012" width="12" style="1" bestFit="1" customWidth="1"/>
    <col min="11013" max="11013" width="3.140625" style="1" customWidth="1"/>
    <col min="11014" max="11015" width="11.42578125" style="1"/>
    <col min="11016" max="11016" width="12.7109375" style="1" bestFit="1" customWidth="1"/>
    <col min="11017" max="11257" width="11.42578125" style="1"/>
    <col min="11258" max="11258" width="4.28515625" style="1" customWidth="1"/>
    <col min="11259" max="11259" width="43.140625" style="1" bestFit="1" customWidth="1"/>
    <col min="11260" max="11260" width="1.42578125" style="1" customWidth="1"/>
    <col min="11261" max="11261" width="2.7109375" style="1" bestFit="1" customWidth="1"/>
    <col min="11262" max="11262" width="13.85546875" style="1" bestFit="1" customWidth="1"/>
    <col min="11263" max="11263" width="1.5703125" style="1" customWidth="1"/>
    <col min="11264" max="11264" width="13.28515625" style="1" bestFit="1" customWidth="1"/>
    <col min="11265" max="11265" width="1.42578125" style="1" customWidth="1"/>
    <col min="11266" max="11266" width="9" style="1" bestFit="1" customWidth="1"/>
    <col min="11267" max="11267" width="1.5703125" style="1" customWidth="1"/>
    <col min="11268" max="11268" width="12" style="1" bestFit="1" customWidth="1"/>
    <col min="11269" max="11269" width="3.140625" style="1" customWidth="1"/>
    <col min="11270" max="11271" width="11.42578125" style="1"/>
    <col min="11272" max="11272" width="12.7109375" style="1" bestFit="1" customWidth="1"/>
    <col min="11273" max="11513" width="11.42578125" style="1"/>
    <col min="11514" max="11514" width="4.28515625" style="1" customWidth="1"/>
    <col min="11515" max="11515" width="43.140625" style="1" bestFit="1" customWidth="1"/>
    <col min="11516" max="11516" width="1.42578125" style="1" customWidth="1"/>
    <col min="11517" max="11517" width="2.7109375" style="1" bestFit="1" customWidth="1"/>
    <col min="11518" max="11518" width="13.85546875" style="1" bestFit="1" customWidth="1"/>
    <col min="11519" max="11519" width="1.5703125" style="1" customWidth="1"/>
    <col min="11520" max="11520" width="13.28515625" style="1" bestFit="1" customWidth="1"/>
    <col min="11521" max="11521" width="1.42578125" style="1" customWidth="1"/>
    <col min="11522" max="11522" width="9" style="1" bestFit="1" customWidth="1"/>
    <col min="11523" max="11523" width="1.5703125" style="1" customWidth="1"/>
    <col min="11524" max="11524" width="12" style="1" bestFit="1" customWidth="1"/>
    <col min="11525" max="11525" width="3.140625" style="1" customWidth="1"/>
    <col min="11526" max="11527" width="11.42578125" style="1"/>
    <col min="11528" max="11528" width="12.7109375" style="1" bestFit="1" customWidth="1"/>
    <col min="11529" max="11769" width="11.42578125" style="1"/>
    <col min="11770" max="11770" width="4.28515625" style="1" customWidth="1"/>
    <col min="11771" max="11771" width="43.140625" style="1" bestFit="1" customWidth="1"/>
    <col min="11772" max="11772" width="1.42578125" style="1" customWidth="1"/>
    <col min="11773" max="11773" width="2.7109375" style="1" bestFit="1" customWidth="1"/>
    <col min="11774" max="11774" width="13.85546875" style="1" bestFit="1" customWidth="1"/>
    <col min="11775" max="11775" width="1.5703125" style="1" customWidth="1"/>
    <col min="11776" max="11776" width="13.28515625" style="1" bestFit="1" customWidth="1"/>
    <col min="11777" max="11777" width="1.42578125" style="1" customWidth="1"/>
    <col min="11778" max="11778" width="9" style="1" bestFit="1" customWidth="1"/>
    <col min="11779" max="11779" width="1.5703125" style="1" customWidth="1"/>
    <col min="11780" max="11780" width="12" style="1" bestFit="1" customWidth="1"/>
    <col min="11781" max="11781" width="3.140625" style="1" customWidth="1"/>
    <col min="11782" max="11783" width="11.42578125" style="1"/>
    <col min="11784" max="11784" width="12.7109375" style="1" bestFit="1" customWidth="1"/>
    <col min="11785" max="12025" width="11.42578125" style="1"/>
    <col min="12026" max="12026" width="4.28515625" style="1" customWidth="1"/>
    <col min="12027" max="12027" width="43.140625" style="1" bestFit="1" customWidth="1"/>
    <col min="12028" max="12028" width="1.42578125" style="1" customWidth="1"/>
    <col min="12029" max="12029" width="2.7109375" style="1" bestFit="1" customWidth="1"/>
    <col min="12030" max="12030" width="13.85546875" style="1" bestFit="1" customWidth="1"/>
    <col min="12031" max="12031" width="1.5703125" style="1" customWidth="1"/>
    <col min="12032" max="12032" width="13.28515625" style="1" bestFit="1" customWidth="1"/>
    <col min="12033" max="12033" width="1.42578125" style="1" customWidth="1"/>
    <col min="12034" max="12034" width="9" style="1" bestFit="1" customWidth="1"/>
    <col min="12035" max="12035" width="1.5703125" style="1" customWidth="1"/>
    <col min="12036" max="12036" width="12" style="1" bestFit="1" customWidth="1"/>
    <col min="12037" max="12037" width="3.140625" style="1" customWidth="1"/>
    <col min="12038" max="12039" width="11.42578125" style="1"/>
    <col min="12040" max="12040" width="12.7109375" style="1" bestFit="1" customWidth="1"/>
    <col min="12041" max="12281" width="11.42578125" style="1"/>
    <col min="12282" max="12282" width="4.28515625" style="1" customWidth="1"/>
    <col min="12283" max="12283" width="43.140625" style="1" bestFit="1" customWidth="1"/>
    <col min="12284" max="12284" width="1.42578125" style="1" customWidth="1"/>
    <col min="12285" max="12285" width="2.7109375" style="1" bestFit="1" customWidth="1"/>
    <col min="12286" max="12286" width="13.85546875" style="1" bestFit="1" customWidth="1"/>
    <col min="12287" max="12287" width="1.5703125" style="1" customWidth="1"/>
    <col min="12288" max="12288" width="13.28515625" style="1" bestFit="1" customWidth="1"/>
    <col min="12289" max="12289" width="1.42578125" style="1" customWidth="1"/>
    <col min="12290" max="12290" width="9" style="1" bestFit="1" customWidth="1"/>
    <col min="12291" max="12291" width="1.5703125" style="1" customWidth="1"/>
    <col min="12292" max="12292" width="12" style="1" bestFit="1" customWidth="1"/>
    <col min="12293" max="12293" width="3.140625" style="1" customWidth="1"/>
    <col min="12294" max="12295" width="11.42578125" style="1"/>
    <col min="12296" max="12296" width="12.7109375" style="1" bestFit="1" customWidth="1"/>
    <col min="12297" max="12537" width="11.42578125" style="1"/>
    <col min="12538" max="12538" width="4.28515625" style="1" customWidth="1"/>
    <col min="12539" max="12539" width="43.140625" style="1" bestFit="1" customWidth="1"/>
    <col min="12540" max="12540" width="1.42578125" style="1" customWidth="1"/>
    <col min="12541" max="12541" width="2.7109375" style="1" bestFit="1" customWidth="1"/>
    <col min="12542" max="12542" width="13.85546875" style="1" bestFit="1" customWidth="1"/>
    <col min="12543" max="12543" width="1.5703125" style="1" customWidth="1"/>
    <col min="12544" max="12544" width="13.28515625" style="1" bestFit="1" customWidth="1"/>
    <col min="12545" max="12545" width="1.42578125" style="1" customWidth="1"/>
    <col min="12546" max="12546" width="9" style="1" bestFit="1" customWidth="1"/>
    <col min="12547" max="12547" width="1.5703125" style="1" customWidth="1"/>
    <col min="12548" max="12548" width="12" style="1" bestFit="1" customWidth="1"/>
    <col min="12549" max="12549" width="3.140625" style="1" customWidth="1"/>
    <col min="12550" max="12551" width="11.42578125" style="1"/>
    <col min="12552" max="12552" width="12.7109375" style="1" bestFit="1" customWidth="1"/>
    <col min="12553" max="12793" width="11.42578125" style="1"/>
    <col min="12794" max="12794" width="4.28515625" style="1" customWidth="1"/>
    <col min="12795" max="12795" width="43.140625" style="1" bestFit="1" customWidth="1"/>
    <col min="12796" max="12796" width="1.42578125" style="1" customWidth="1"/>
    <col min="12797" max="12797" width="2.7109375" style="1" bestFit="1" customWidth="1"/>
    <col min="12798" max="12798" width="13.85546875" style="1" bestFit="1" customWidth="1"/>
    <col min="12799" max="12799" width="1.5703125" style="1" customWidth="1"/>
    <col min="12800" max="12800" width="13.28515625" style="1" bestFit="1" customWidth="1"/>
    <col min="12801" max="12801" width="1.42578125" style="1" customWidth="1"/>
    <col min="12802" max="12802" width="9" style="1" bestFit="1" customWidth="1"/>
    <col min="12803" max="12803" width="1.5703125" style="1" customWidth="1"/>
    <col min="12804" max="12804" width="12" style="1" bestFit="1" customWidth="1"/>
    <col min="12805" max="12805" width="3.140625" style="1" customWidth="1"/>
    <col min="12806" max="12807" width="11.42578125" style="1"/>
    <col min="12808" max="12808" width="12.7109375" style="1" bestFit="1" customWidth="1"/>
    <col min="12809" max="13049" width="11.42578125" style="1"/>
    <col min="13050" max="13050" width="4.28515625" style="1" customWidth="1"/>
    <col min="13051" max="13051" width="43.140625" style="1" bestFit="1" customWidth="1"/>
    <col min="13052" max="13052" width="1.42578125" style="1" customWidth="1"/>
    <col min="13053" max="13053" width="2.7109375" style="1" bestFit="1" customWidth="1"/>
    <col min="13054" max="13054" width="13.85546875" style="1" bestFit="1" customWidth="1"/>
    <col min="13055" max="13055" width="1.5703125" style="1" customWidth="1"/>
    <col min="13056" max="13056" width="13.28515625" style="1" bestFit="1" customWidth="1"/>
    <col min="13057" max="13057" width="1.42578125" style="1" customWidth="1"/>
    <col min="13058" max="13058" width="9" style="1" bestFit="1" customWidth="1"/>
    <col min="13059" max="13059" width="1.5703125" style="1" customWidth="1"/>
    <col min="13060" max="13060" width="12" style="1" bestFit="1" customWidth="1"/>
    <col min="13061" max="13061" width="3.140625" style="1" customWidth="1"/>
    <col min="13062" max="13063" width="11.42578125" style="1"/>
    <col min="13064" max="13064" width="12.7109375" style="1" bestFit="1" customWidth="1"/>
    <col min="13065" max="13305" width="11.42578125" style="1"/>
    <col min="13306" max="13306" width="4.28515625" style="1" customWidth="1"/>
    <col min="13307" max="13307" width="43.140625" style="1" bestFit="1" customWidth="1"/>
    <col min="13308" max="13308" width="1.42578125" style="1" customWidth="1"/>
    <col min="13309" max="13309" width="2.7109375" style="1" bestFit="1" customWidth="1"/>
    <col min="13310" max="13310" width="13.85546875" style="1" bestFit="1" customWidth="1"/>
    <col min="13311" max="13311" width="1.5703125" style="1" customWidth="1"/>
    <col min="13312" max="13312" width="13.28515625" style="1" bestFit="1" customWidth="1"/>
    <col min="13313" max="13313" width="1.42578125" style="1" customWidth="1"/>
    <col min="13314" max="13314" width="9" style="1" bestFit="1" customWidth="1"/>
    <col min="13315" max="13315" width="1.5703125" style="1" customWidth="1"/>
    <col min="13316" max="13316" width="12" style="1" bestFit="1" customWidth="1"/>
    <col min="13317" max="13317" width="3.140625" style="1" customWidth="1"/>
    <col min="13318" max="13319" width="11.42578125" style="1"/>
    <col min="13320" max="13320" width="12.7109375" style="1" bestFit="1" customWidth="1"/>
    <col min="13321" max="13561" width="11.42578125" style="1"/>
    <col min="13562" max="13562" width="4.28515625" style="1" customWidth="1"/>
    <col min="13563" max="13563" width="43.140625" style="1" bestFit="1" customWidth="1"/>
    <col min="13564" max="13564" width="1.42578125" style="1" customWidth="1"/>
    <col min="13565" max="13565" width="2.7109375" style="1" bestFit="1" customWidth="1"/>
    <col min="13566" max="13566" width="13.85546875" style="1" bestFit="1" customWidth="1"/>
    <col min="13567" max="13567" width="1.5703125" style="1" customWidth="1"/>
    <col min="13568" max="13568" width="13.28515625" style="1" bestFit="1" customWidth="1"/>
    <col min="13569" max="13569" width="1.42578125" style="1" customWidth="1"/>
    <col min="13570" max="13570" width="9" style="1" bestFit="1" customWidth="1"/>
    <col min="13571" max="13571" width="1.5703125" style="1" customWidth="1"/>
    <col min="13572" max="13572" width="12" style="1" bestFit="1" customWidth="1"/>
    <col min="13573" max="13573" width="3.140625" style="1" customWidth="1"/>
    <col min="13574" max="13575" width="11.42578125" style="1"/>
    <col min="13576" max="13576" width="12.7109375" style="1" bestFit="1" customWidth="1"/>
    <col min="13577" max="13817" width="11.42578125" style="1"/>
    <col min="13818" max="13818" width="4.28515625" style="1" customWidth="1"/>
    <col min="13819" max="13819" width="43.140625" style="1" bestFit="1" customWidth="1"/>
    <col min="13820" max="13820" width="1.42578125" style="1" customWidth="1"/>
    <col min="13821" max="13821" width="2.7109375" style="1" bestFit="1" customWidth="1"/>
    <col min="13822" max="13822" width="13.85546875" style="1" bestFit="1" customWidth="1"/>
    <col min="13823" max="13823" width="1.5703125" style="1" customWidth="1"/>
    <col min="13824" max="13824" width="13.28515625" style="1" bestFit="1" customWidth="1"/>
    <col min="13825" max="13825" width="1.42578125" style="1" customWidth="1"/>
    <col min="13826" max="13826" width="9" style="1" bestFit="1" customWidth="1"/>
    <col min="13827" max="13827" width="1.5703125" style="1" customWidth="1"/>
    <col min="13828" max="13828" width="12" style="1" bestFit="1" customWidth="1"/>
    <col min="13829" max="13829" width="3.140625" style="1" customWidth="1"/>
    <col min="13830" max="13831" width="11.42578125" style="1"/>
    <col min="13832" max="13832" width="12.7109375" style="1" bestFit="1" customWidth="1"/>
    <col min="13833" max="14073" width="11.42578125" style="1"/>
    <col min="14074" max="14074" width="4.28515625" style="1" customWidth="1"/>
    <col min="14075" max="14075" width="43.140625" style="1" bestFit="1" customWidth="1"/>
    <col min="14076" max="14076" width="1.42578125" style="1" customWidth="1"/>
    <col min="14077" max="14077" width="2.7109375" style="1" bestFit="1" customWidth="1"/>
    <col min="14078" max="14078" width="13.85546875" style="1" bestFit="1" customWidth="1"/>
    <col min="14079" max="14079" width="1.5703125" style="1" customWidth="1"/>
    <col min="14080" max="14080" width="13.28515625" style="1" bestFit="1" customWidth="1"/>
    <col min="14081" max="14081" width="1.42578125" style="1" customWidth="1"/>
    <col min="14082" max="14082" width="9" style="1" bestFit="1" customWidth="1"/>
    <col min="14083" max="14083" width="1.5703125" style="1" customWidth="1"/>
    <col min="14084" max="14084" width="12" style="1" bestFit="1" customWidth="1"/>
    <col min="14085" max="14085" width="3.140625" style="1" customWidth="1"/>
    <col min="14086" max="14087" width="11.42578125" style="1"/>
    <col min="14088" max="14088" width="12.7109375" style="1" bestFit="1" customWidth="1"/>
    <col min="14089" max="14329" width="11.42578125" style="1"/>
    <col min="14330" max="14330" width="4.28515625" style="1" customWidth="1"/>
    <col min="14331" max="14331" width="43.140625" style="1" bestFit="1" customWidth="1"/>
    <col min="14332" max="14332" width="1.42578125" style="1" customWidth="1"/>
    <col min="14333" max="14333" width="2.7109375" style="1" bestFit="1" customWidth="1"/>
    <col min="14334" max="14334" width="13.85546875" style="1" bestFit="1" customWidth="1"/>
    <col min="14335" max="14335" width="1.5703125" style="1" customWidth="1"/>
    <col min="14336" max="14336" width="13.28515625" style="1" bestFit="1" customWidth="1"/>
    <col min="14337" max="14337" width="1.42578125" style="1" customWidth="1"/>
    <col min="14338" max="14338" width="9" style="1" bestFit="1" customWidth="1"/>
    <col min="14339" max="14339" width="1.5703125" style="1" customWidth="1"/>
    <col min="14340" max="14340" width="12" style="1" bestFit="1" customWidth="1"/>
    <col min="14341" max="14341" width="3.140625" style="1" customWidth="1"/>
    <col min="14342" max="14343" width="11.42578125" style="1"/>
    <col min="14344" max="14344" width="12.7109375" style="1" bestFit="1" customWidth="1"/>
    <col min="14345" max="14585" width="11.42578125" style="1"/>
    <col min="14586" max="14586" width="4.28515625" style="1" customWidth="1"/>
    <col min="14587" max="14587" width="43.140625" style="1" bestFit="1" customWidth="1"/>
    <col min="14588" max="14588" width="1.42578125" style="1" customWidth="1"/>
    <col min="14589" max="14589" width="2.7109375" style="1" bestFit="1" customWidth="1"/>
    <col min="14590" max="14590" width="13.85546875" style="1" bestFit="1" customWidth="1"/>
    <col min="14591" max="14591" width="1.5703125" style="1" customWidth="1"/>
    <col min="14592" max="14592" width="13.28515625" style="1" bestFit="1" customWidth="1"/>
    <col min="14593" max="14593" width="1.42578125" style="1" customWidth="1"/>
    <col min="14594" max="14594" width="9" style="1" bestFit="1" customWidth="1"/>
    <col min="14595" max="14595" width="1.5703125" style="1" customWidth="1"/>
    <col min="14596" max="14596" width="12" style="1" bestFit="1" customWidth="1"/>
    <col min="14597" max="14597" width="3.140625" style="1" customWidth="1"/>
    <col min="14598" max="14599" width="11.42578125" style="1"/>
    <col min="14600" max="14600" width="12.7109375" style="1" bestFit="1" customWidth="1"/>
    <col min="14601" max="14841" width="11.42578125" style="1"/>
    <col min="14842" max="14842" width="4.28515625" style="1" customWidth="1"/>
    <col min="14843" max="14843" width="43.140625" style="1" bestFit="1" customWidth="1"/>
    <col min="14844" max="14844" width="1.42578125" style="1" customWidth="1"/>
    <col min="14845" max="14845" width="2.7109375" style="1" bestFit="1" customWidth="1"/>
    <col min="14846" max="14846" width="13.85546875" style="1" bestFit="1" customWidth="1"/>
    <col min="14847" max="14847" width="1.5703125" style="1" customWidth="1"/>
    <col min="14848" max="14848" width="13.28515625" style="1" bestFit="1" customWidth="1"/>
    <col min="14849" max="14849" width="1.42578125" style="1" customWidth="1"/>
    <col min="14850" max="14850" width="9" style="1" bestFit="1" customWidth="1"/>
    <col min="14851" max="14851" width="1.5703125" style="1" customWidth="1"/>
    <col min="14852" max="14852" width="12" style="1" bestFit="1" customWidth="1"/>
    <col min="14853" max="14853" width="3.140625" style="1" customWidth="1"/>
    <col min="14854" max="14855" width="11.42578125" style="1"/>
    <col min="14856" max="14856" width="12.7109375" style="1" bestFit="1" customWidth="1"/>
    <col min="14857" max="15097" width="11.42578125" style="1"/>
    <col min="15098" max="15098" width="4.28515625" style="1" customWidth="1"/>
    <col min="15099" max="15099" width="43.140625" style="1" bestFit="1" customWidth="1"/>
    <col min="15100" max="15100" width="1.42578125" style="1" customWidth="1"/>
    <col min="15101" max="15101" width="2.7109375" style="1" bestFit="1" customWidth="1"/>
    <col min="15102" max="15102" width="13.85546875" style="1" bestFit="1" customWidth="1"/>
    <col min="15103" max="15103" width="1.5703125" style="1" customWidth="1"/>
    <col min="15104" max="15104" width="13.28515625" style="1" bestFit="1" customWidth="1"/>
    <col min="15105" max="15105" width="1.42578125" style="1" customWidth="1"/>
    <col min="15106" max="15106" width="9" style="1" bestFit="1" customWidth="1"/>
    <col min="15107" max="15107" width="1.5703125" style="1" customWidth="1"/>
    <col min="15108" max="15108" width="12" style="1" bestFit="1" customWidth="1"/>
    <col min="15109" max="15109" width="3.140625" style="1" customWidth="1"/>
    <col min="15110" max="15111" width="11.42578125" style="1"/>
    <col min="15112" max="15112" width="12.7109375" style="1" bestFit="1" customWidth="1"/>
    <col min="15113" max="15353" width="11.42578125" style="1"/>
    <col min="15354" max="15354" width="4.28515625" style="1" customWidth="1"/>
    <col min="15355" max="15355" width="43.140625" style="1" bestFit="1" customWidth="1"/>
    <col min="15356" max="15356" width="1.42578125" style="1" customWidth="1"/>
    <col min="15357" max="15357" width="2.7109375" style="1" bestFit="1" customWidth="1"/>
    <col min="15358" max="15358" width="13.85546875" style="1" bestFit="1" customWidth="1"/>
    <col min="15359" max="15359" width="1.5703125" style="1" customWidth="1"/>
    <col min="15360" max="15360" width="13.28515625" style="1" bestFit="1" customWidth="1"/>
    <col min="15361" max="15361" width="1.42578125" style="1" customWidth="1"/>
    <col min="15362" max="15362" width="9" style="1" bestFit="1" customWidth="1"/>
    <col min="15363" max="15363" width="1.5703125" style="1" customWidth="1"/>
    <col min="15364" max="15364" width="12" style="1" bestFit="1" customWidth="1"/>
    <col min="15365" max="15365" width="3.140625" style="1" customWidth="1"/>
    <col min="15366" max="15367" width="11.42578125" style="1"/>
    <col min="15368" max="15368" width="12.7109375" style="1" bestFit="1" customWidth="1"/>
    <col min="15369" max="15609" width="11.42578125" style="1"/>
    <col min="15610" max="15610" width="4.28515625" style="1" customWidth="1"/>
    <col min="15611" max="15611" width="43.140625" style="1" bestFit="1" customWidth="1"/>
    <col min="15612" max="15612" width="1.42578125" style="1" customWidth="1"/>
    <col min="15613" max="15613" width="2.7109375" style="1" bestFit="1" customWidth="1"/>
    <col min="15614" max="15614" width="13.85546875" style="1" bestFit="1" customWidth="1"/>
    <col min="15615" max="15615" width="1.5703125" style="1" customWidth="1"/>
    <col min="15616" max="15616" width="13.28515625" style="1" bestFit="1" customWidth="1"/>
    <col min="15617" max="15617" width="1.42578125" style="1" customWidth="1"/>
    <col min="15618" max="15618" width="9" style="1" bestFit="1" customWidth="1"/>
    <col min="15619" max="15619" width="1.5703125" style="1" customWidth="1"/>
    <col min="15620" max="15620" width="12" style="1" bestFit="1" customWidth="1"/>
    <col min="15621" max="15621" width="3.140625" style="1" customWidth="1"/>
    <col min="15622" max="15623" width="11.42578125" style="1"/>
    <col min="15624" max="15624" width="12.7109375" style="1" bestFit="1" customWidth="1"/>
    <col min="15625" max="15865" width="11.42578125" style="1"/>
    <col min="15866" max="15866" width="4.28515625" style="1" customWidth="1"/>
    <col min="15867" max="15867" width="43.140625" style="1" bestFit="1" customWidth="1"/>
    <col min="15868" max="15868" width="1.42578125" style="1" customWidth="1"/>
    <col min="15869" max="15869" width="2.7109375" style="1" bestFit="1" customWidth="1"/>
    <col min="15870" max="15870" width="13.85546875" style="1" bestFit="1" customWidth="1"/>
    <col min="15871" max="15871" width="1.5703125" style="1" customWidth="1"/>
    <col min="15872" max="15872" width="13.28515625" style="1" bestFit="1" customWidth="1"/>
    <col min="15873" max="15873" width="1.42578125" style="1" customWidth="1"/>
    <col min="15874" max="15874" width="9" style="1" bestFit="1" customWidth="1"/>
    <col min="15875" max="15875" width="1.5703125" style="1" customWidth="1"/>
    <col min="15876" max="15876" width="12" style="1" bestFit="1" customWidth="1"/>
    <col min="15877" max="15877" width="3.140625" style="1" customWidth="1"/>
    <col min="15878" max="15879" width="11.42578125" style="1"/>
    <col min="15880" max="15880" width="12.7109375" style="1" bestFit="1" customWidth="1"/>
    <col min="15881" max="16121" width="11.42578125" style="1"/>
    <col min="16122" max="16122" width="4.28515625" style="1" customWidth="1"/>
    <col min="16123" max="16123" width="43.140625" style="1" bestFit="1" customWidth="1"/>
    <col min="16124" max="16124" width="1.42578125" style="1" customWidth="1"/>
    <col min="16125" max="16125" width="2.7109375" style="1" bestFit="1" customWidth="1"/>
    <col min="16126" max="16126" width="13.85546875" style="1" bestFit="1" customWidth="1"/>
    <col min="16127" max="16127" width="1.5703125" style="1" customWidth="1"/>
    <col min="16128" max="16128" width="13.28515625" style="1" bestFit="1" customWidth="1"/>
    <col min="16129" max="16129" width="1.42578125" style="1" customWidth="1"/>
    <col min="16130" max="16130" width="9" style="1" bestFit="1" customWidth="1"/>
    <col min="16131" max="16131" width="1.5703125" style="1" customWidth="1"/>
    <col min="16132" max="16132" width="12" style="1" bestFit="1" customWidth="1"/>
    <col min="16133" max="16133" width="3.140625" style="1" customWidth="1"/>
    <col min="16134" max="16135" width="11.42578125" style="1"/>
    <col min="16136" max="16136" width="12.7109375" style="1" bestFit="1" customWidth="1"/>
    <col min="16137" max="16384" width="11.42578125" style="1"/>
  </cols>
  <sheetData>
    <row r="1" spans="2:11" x14ac:dyDescent="0.2">
      <c r="B1" s="68" t="s">
        <v>22</v>
      </c>
      <c r="C1" s="69"/>
      <c r="D1" s="69"/>
      <c r="E1" s="69"/>
      <c r="F1" s="69"/>
      <c r="G1" s="69"/>
      <c r="H1" s="69"/>
      <c r="I1" s="69"/>
      <c r="J1" s="69"/>
      <c r="K1" s="70"/>
    </row>
    <row r="2" spans="2:11" ht="13.5" thickBot="1" x14ac:dyDescent="0.25">
      <c r="B2" s="71" t="s">
        <v>115</v>
      </c>
      <c r="C2" s="72"/>
      <c r="D2" s="72"/>
      <c r="E2" s="72"/>
      <c r="F2" s="72"/>
      <c r="G2" s="72"/>
      <c r="H2" s="72"/>
      <c r="I2" s="72"/>
      <c r="J2" s="72"/>
      <c r="K2" s="73"/>
    </row>
    <row r="3" spans="2:11" x14ac:dyDescent="0.2">
      <c r="B3" s="2" t="s">
        <v>1</v>
      </c>
      <c r="C3" s="3"/>
      <c r="D3" s="4"/>
      <c r="E3" s="5" t="s">
        <v>2</v>
      </c>
      <c r="F3" s="6"/>
      <c r="G3" s="6" t="s">
        <v>3</v>
      </c>
      <c r="H3" s="6"/>
      <c r="I3" s="6" t="s">
        <v>4</v>
      </c>
      <c r="J3" s="6"/>
      <c r="K3" s="7" t="s">
        <v>0</v>
      </c>
    </row>
    <row r="4" spans="2:11" x14ac:dyDescent="0.2">
      <c r="B4" s="8" t="s">
        <v>6</v>
      </c>
      <c r="C4" s="9"/>
      <c r="D4" s="10"/>
      <c r="E4" s="11"/>
      <c r="F4" s="12"/>
      <c r="G4" s="12"/>
      <c r="H4" s="12"/>
      <c r="I4" s="12"/>
      <c r="J4" s="12"/>
      <c r="K4" s="13" t="s">
        <v>5</v>
      </c>
    </row>
    <row r="5" spans="2:11" x14ac:dyDescent="0.2">
      <c r="B5" s="8" t="s">
        <v>7</v>
      </c>
      <c r="C5" s="9"/>
      <c r="D5" s="10"/>
      <c r="E5" s="11"/>
      <c r="F5" s="10"/>
      <c r="G5" s="10"/>
      <c r="H5" s="10"/>
      <c r="I5" s="12"/>
      <c r="J5" s="10"/>
      <c r="K5" s="13"/>
    </row>
    <row r="6" spans="2:11" x14ac:dyDescent="0.2">
      <c r="B6" s="14" t="s">
        <v>95</v>
      </c>
      <c r="C6" s="15"/>
      <c r="D6" s="16" t="s">
        <v>8</v>
      </c>
      <c r="E6" s="17">
        <v>7620000</v>
      </c>
      <c r="F6" s="18"/>
      <c r="G6" s="19">
        <f t="shared" ref="G6:G69" si="0">E6</f>
        <v>7620000</v>
      </c>
      <c r="H6" s="20"/>
      <c r="I6" s="21" t="s">
        <v>9</v>
      </c>
      <c r="J6" s="20"/>
      <c r="K6" s="22">
        <v>45657</v>
      </c>
    </row>
    <row r="7" spans="2:11" x14ac:dyDescent="0.2">
      <c r="B7" s="14" t="s">
        <v>92</v>
      </c>
      <c r="C7" s="15"/>
      <c r="D7" s="16" t="s">
        <v>8</v>
      </c>
      <c r="E7" s="17">
        <v>1200000</v>
      </c>
      <c r="F7" s="18"/>
      <c r="G7" s="19">
        <f t="shared" si="0"/>
        <v>1200000</v>
      </c>
      <c r="H7" s="20"/>
      <c r="I7" s="21" t="s">
        <v>9</v>
      </c>
      <c r="J7" s="20"/>
      <c r="K7" s="22">
        <v>45504</v>
      </c>
    </row>
    <row r="8" spans="2:11" x14ac:dyDescent="0.2">
      <c r="B8" s="14" t="s">
        <v>116</v>
      </c>
      <c r="C8" s="15"/>
      <c r="D8" s="16" t="s">
        <v>8</v>
      </c>
      <c r="E8" s="17">
        <v>330000</v>
      </c>
      <c r="F8" s="18"/>
      <c r="G8" s="19">
        <f t="shared" si="0"/>
        <v>330000</v>
      </c>
      <c r="H8" s="20"/>
      <c r="I8" s="21" t="s">
        <v>9</v>
      </c>
      <c r="J8" s="20"/>
      <c r="K8" s="22">
        <v>45504</v>
      </c>
    </row>
    <row r="9" spans="2:11" x14ac:dyDescent="0.2">
      <c r="B9" s="14" t="s">
        <v>117</v>
      </c>
      <c r="C9" s="15"/>
      <c r="D9" s="16" t="s">
        <v>8</v>
      </c>
      <c r="E9" s="17">
        <v>5750000</v>
      </c>
      <c r="F9" s="18"/>
      <c r="G9" s="19">
        <f t="shared" si="0"/>
        <v>5750000</v>
      </c>
      <c r="H9" s="20"/>
      <c r="I9" s="21" t="s">
        <v>9</v>
      </c>
      <c r="J9" s="20"/>
      <c r="K9" s="22">
        <v>45504</v>
      </c>
    </row>
    <row r="10" spans="2:11" x14ac:dyDescent="0.2">
      <c r="B10" s="14" t="s">
        <v>93</v>
      </c>
      <c r="C10" s="15"/>
      <c r="D10" s="16" t="s">
        <v>8</v>
      </c>
      <c r="E10" s="17">
        <v>1720480</v>
      </c>
      <c r="F10" s="18"/>
      <c r="G10" s="19">
        <f t="shared" si="0"/>
        <v>1720480</v>
      </c>
      <c r="H10" s="20"/>
      <c r="I10" s="21" t="s">
        <v>9</v>
      </c>
      <c r="J10" s="20"/>
      <c r="K10" s="22">
        <v>45504</v>
      </c>
    </row>
    <row r="11" spans="2:11" x14ac:dyDescent="0.2">
      <c r="B11" s="14" t="s">
        <v>94</v>
      </c>
      <c r="C11" s="15"/>
      <c r="D11" s="16" t="s">
        <v>8</v>
      </c>
      <c r="E11" s="17">
        <v>320000</v>
      </c>
      <c r="F11" s="18"/>
      <c r="G11" s="19">
        <f t="shared" si="0"/>
        <v>320000</v>
      </c>
      <c r="H11" s="20"/>
      <c r="I11" s="21" t="s">
        <v>9</v>
      </c>
      <c r="J11" s="20"/>
      <c r="K11" s="22">
        <v>45504</v>
      </c>
    </row>
    <row r="12" spans="2:11" x14ac:dyDescent="0.2">
      <c r="B12" s="14" t="s">
        <v>118</v>
      </c>
      <c r="C12" s="15"/>
      <c r="D12" s="16" t="s">
        <v>8</v>
      </c>
      <c r="E12" s="17">
        <v>700000</v>
      </c>
      <c r="F12" s="18"/>
      <c r="G12" s="19">
        <f t="shared" si="0"/>
        <v>700000</v>
      </c>
      <c r="H12" s="20"/>
      <c r="I12" s="21" t="s">
        <v>9</v>
      </c>
      <c r="J12" s="20"/>
      <c r="K12" s="22">
        <v>45504</v>
      </c>
    </row>
    <row r="13" spans="2:11" x14ac:dyDescent="0.2">
      <c r="B13" s="14" t="s">
        <v>29</v>
      </c>
      <c r="C13" s="15"/>
      <c r="D13" s="16" t="s">
        <v>8</v>
      </c>
      <c r="E13" s="17">
        <v>198150000</v>
      </c>
      <c r="F13" s="18"/>
      <c r="G13" s="19">
        <f t="shared" si="0"/>
        <v>198150000</v>
      </c>
      <c r="H13" s="20"/>
      <c r="I13" s="21" t="s">
        <v>9</v>
      </c>
      <c r="J13" s="20"/>
      <c r="K13" s="22">
        <v>45657</v>
      </c>
    </row>
    <row r="14" spans="2:11" x14ac:dyDescent="0.2">
      <c r="B14" s="14" t="s">
        <v>66</v>
      </c>
      <c r="C14" s="15"/>
      <c r="D14" s="16" t="s">
        <v>8</v>
      </c>
      <c r="E14" s="17">
        <v>2497300</v>
      </c>
      <c r="F14" s="18"/>
      <c r="G14" s="19">
        <f t="shared" si="0"/>
        <v>2497300</v>
      </c>
      <c r="H14" s="20"/>
      <c r="I14" s="21" t="s">
        <v>9</v>
      </c>
      <c r="J14" s="20"/>
      <c r="K14" s="22">
        <v>45504</v>
      </c>
    </row>
    <row r="15" spans="2:11" x14ac:dyDescent="0.2">
      <c r="B15" s="14" t="s">
        <v>85</v>
      </c>
      <c r="C15" s="15"/>
      <c r="D15" s="16" t="s">
        <v>8</v>
      </c>
      <c r="E15" s="17">
        <v>7920000</v>
      </c>
      <c r="F15" s="18"/>
      <c r="G15" s="19">
        <f t="shared" si="0"/>
        <v>7920000</v>
      </c>
      <c r="H15" s="20"/>
      <c r="I15" s="21" t="s">
        <v>9</v>
      </c>
      <c r="J15" s="20"/>
      <c r="K15" s="22">
        <v>45504</v>
      </c>
    </row>
    <row r="16" spans="2:11" x14ac:dyDescent="0.2">
      <c r="B16" s="14" t="s">
        <v>58</v>
      </c>
      <c r="C16" s="15"/>
      <c r="D16" s="16" t="s">
        <v>8</v>
      </c>
      <c r="E16" s="17">
        <v>71755019.375</v>
      </c>
      <c r="F16" s="18"/>
      <c r="G16" s="19">
        <f t="shared" si="0"/>
        <v>71755019.375</v>
      </c>
      <c r="H16" s="20"/>
      <c r="I16" s="21" t="s">
        <v>9</v>
      </c>
      <c r="J16" s="20"/>
      <c r="K16" s="22">
        <v>45657</v>
      </c>
    </row>
    <row r="17" spans="2:11" x14ac:dyDescent="0.2">
      <c r="B17" s="14" t="s">
        <v>119</v>
      </c>
      <c r="C17" s="15"/>
      <c r="D17" s="16" t="s">
        <v>8</v>
      </c>
      <c r="E17" s="17">
        <v>3143496</v>
      </c>
      <c r="F17" s="18"/>
      <c r="G17" s="19">
        <f t="shared" si="0"/>
        <v>3143496</v>
      </c>
      <c r="H17" s="20"/>
      <c r="I17" s="21" t="s">
        <v>9</v>
      </c>
      <c r="J17" s="20"/>
      <c r="K17" s="22">
        <v>45504</v>
      </c>
    </row>
    <row r="18" spans="2:11" x14ac:dyDescent="0.2">
      <c r="B18" s="14" t="s">
        <v>120</v>
      </c>
      <c r="C18" s="15"/>
      <c r="D18" s="16" t="s">
        <v>8</v>
      </c>
      <c r="E18" s="17">
        <v>1775000</v>
      </c>
      <c r="F18" s="18"/>
      <c r="G18" s="19">
        <f t="shared" si="0"/>
        <v>1775000</v>
      </c>
      <c r="H18" s="20"/>
      <c r="I18" s="21" t="s">
        <v>9</v>
      </c>
      <c r="J18" s="20"/>
      <c r="K18" s="22">
        <v>45504</v>
      </c>
    </row>
    <row r="19" spans="2:11" x14ac:dyDescent="0.2">
      <c r="B19" s="14" t="s">
        <v>39</v>
      </c>
      <c r="C19" s="15"/>
      <c r="D19" s="16" t="s">
        <v>8</v>
      </c>
      <c r="E19" s="17">
        <v>11212340</v>
      </c>
      <c r="F19" s="18"/>
      <c r="G19" s="19">
        <f t="shared" si="0"/>
        <v>11212340</v>
      </c>
      <c r="H19" s="20"/>
      <c r="I19" s="21" t="s">
        <v>9</v>
      </c>
      <c r="J19" s="20"/>
      <c r="K19" s="22">
        <v>45504</v>
      </c>
    </row>
    <row r="20" spans="2:11" x14ac:dyDescent="0.2">
      <c r="B20" s="14" t="s">
        <v>96</v>
      </c>
      <c r="C20" s="15"/>
      <c r="D20" s="16" t="s">
        <v>8</v>
      </c>
      <c r="E20" s="17">
        <v>3698043</v>
      </c>
      <c r="F20" s="18"/>
      <c r="G20" s="19">
        <f t="shared" si="0"/>
        <v>3698043</v>
      </c>
      <c r="H20" s="20"/>
      <c r="I20" s="21" t="s">
        <v>9</v>
      </c>
      <c r="J20" s="20"/>
      <c r="K20" s="22">
        <v>45504</v>
      </c>
    </row>
    <row r="21" spans="2:11" x14ac:dyDescent="0.2">
      <c r="B21" s="14" t="s">
        <v>121</v>
      </c>
      <c r="C21" s="15"/>
      <c r="D21" s="16" t="s">
        <v>8</v>
      </c>
      <c r="E21" s="17">
        <v>21899680</v>
      </c>
      <c r="F21" s="18"/>
      <c r="G21" s="19">
        <f t="shared" si="0"/>
        <v>21899680</v>
      </c>
      <c r="H21" s="20"/>
      <c r="I21" s="21" t="s">
        <v>9</v>
      </c>
      <c r="J21" s="20"/>
      <c r="K21" s="22">
        <v>45504</v>
      </c>
    </row>
    <row r="22" spans="2:11" x14ac:dyDescent="0.2">
      <c r="B22" s="14" t="s">
        <v>40</v>
      </c>
      <c r="C22" s="15"/>
      <c r="D22" s="16" t="s">
        <v>8</v>
      </c>
      <c r="E22" s="17">
        <v>1750000</v>
      </c>
      <c r="F22" s="18"/>
      <c r="G22" s="19">
        <f t="shared" si="0"/>
        <v>1750000</v>
      </c>
      <c r="H22" s="20"/>
      <c r="I22" s="21" t="s">
        <v>9</v>
      </c>
      <c r="J22" s="20"/>
      <c r="K22" s="22">
        <v>45504</v>
      </c>
    </row>
    <row r="23" spans="2:11" x14ac:dyDescent="0.2">
      <c r="B23" s="14" t="s">
        <v>97</v>
      </c>
      <c r="C23" s="15"/>
      <c r="D23" s="16" t="s">
        <v>8</v>
      </c>
      <c r="E23" s="17">
        <v>330021204</v>
      </c>
      <c r="F23" s="18"/>
      <c r="G23" s="19">
        <f t="shared" si="0"/>
        <v>330021204</v>
      </c>
      <c r="H23" s="20"/>
      <c r="I23" s="21" t="s">
        <v>9</v>
      </c>
      <c r="J23" s="20"/>
      <c r="K23" s="22">
        <v>45657</v>
      </c>
    </row>
    <row r="24" spans="2:11" x14ac:dyDescent="0.2">
      <c r="B24" s="14" t="s">
        <v>74</v>
      </c>
      <c r="C24" s="15"/>
      <c r="D24" s="16" t="s">
        <v>8</v>
      </c>
      <c r="E24" s="17">
        <v>1650000</v>
      </c>
      <c r="F24" s="18"/>
      <c r="G24" s="19">
        <f t="shared" si="0"/>
        <v>1650000</v>
      </c>
      <c r="H24" s="20"/>
      <c r="I24" s="21" t="s">
        <v>9</v>
      </c>
      <c r="J24" s="20"/>
      <c r="K24" s="22">
        <v>45504</v>
      </c>
    </row>
    <row r="25" spans="2:11" x14ac:dyDescent="0.2">
      <c r="B25" s="14" t="s">
        <v>122</v>
      </c>
      <c r="C25" s="15"/>
      <c r="D25" s="16" t="s">
        <v>8</v>
      </c>
      <c r="E25" s="17">
        <v>11432000</v>
      </c>
      <c r="F25" s="18"/>
      <c r="G25" s="19">
        <f t="shared" si="0"/>
        <v>11432000</v>
      </c>
      <c r="H25" s="20"/>
      <c r="I25" s="21" t="s">
        <v>9</v>
      </c>
      <c r="J25" s="20"/>
      <c r="K25" s="22">
        <v>45504</v>
      </c>
    </row>
    <row r="26" spans="2:11" x14ac:dyDescent="0.2">
      <c r="B26" s="14" t="s">
        <v>82</v>
      </c>
      <c r="C26" s="15"/>
      <c r="D26" s="16" t="s">
        <v>8</v>
      </c>
      <c r="E26" s="17">
        <v>11000000</v>
      </c>
      <c r="F26" s="18"/>
      <c r="G26" s="19">
        <f t="shared" si="0"/>
        <v>11000000</v>
      </c>
      <c r="H26" s="20"/>
      <c r="I26" s="21" t="s">
        <v>9</v>
      </c>
      <c r="J26" s="20"/>
      <c r="K26" s="22">
        <v>45504</v>
      </c>
    </row>
    <row r="27" spans="2:11" x14ac:dyDescent="0.2">
      <c r="B27" s="14" t="s">
        <v>48</v>
      </c>
      <c r="C27" s="15"/>
      <c r="D27" s="16" t="s">
        <v>8</v>
      </c>
      <c r="E27" s="17">
        <v>4000000</v>
      </c>
      <c r="F27" s="18"/>
      <c r="G27" s="19">
        <f t="shared" si="0"/>
        <v>4000000</v>
      </c>
      <c r="H27" s="20"/>
      <c r="I27" s="21" t="s">
        <v>9</v>
      </c>
      <c r="J27" s="20"/>
      <c r="K27" s="22">
        <v>45504</v>
      </c>
    </row>
    <row r="28" spans="2:11" x14ac:dyDescent="0.2">
      <c r="B28" s="14" t="s">
        <v>34</v>
      </c>
      <c r="C28" s="15"/>
      <c r="D28" s="16" t="s">
        <v>8</v>
      </c>
      <c r="E28" s="17">
        <v>1613500</v>
      </c>
      <c r="F28" s="18"/>
      <c r="G28" s="19">
        <f t="shared" si="0"/>
        <v>1613500</v>
      </c>
      <c r="H28" s="20"/>
      <c r="I28" s="21" t="s">
        <v>9</v>
      </c>
      <c r="J28" s="20"/>
      <c r="K28" s="22">
        <v>45504</v>
      </c>
    </row>
    <row r="29" spans="2:11" x14ac:dyDescent="0.2">
      <c r="B29" s="14" t="s">
        <v>67</v>
      </c>
      <c r="C29" s="15"/>
      <c r="D29" s="16" t="s">
        <v>8</v>
      </c>
      <c r="E29" s="17">
        <v>6629750</v>
      </c>
      <c r="F29" s="18"/>
      <c r="G29" s="19">
        <f t="shared" si="0"/>
        <v>6629750</v>
      </c>
      <c r="H29" s="20"/>
      <c r="I29" s="21" t="s">
        <v>9</v>
      </c>
      <c r="J29" s="20"/>
      <c r="K29" s="22">
        <v>45504</v>
      </c>
    </row>
    <row r="30" spans="2:11" x14ac:dyDescent="0.2">
      <c r="B30" s="14" t="s">
        <v>68</v>
      </c>
      <c r="C30" s="15"/>
      <c r="D30" s="16" t="s">
        <v>8</v>
      </c>
      <c r="E30" s="17">
        <v>3333100</v>
      </c>
      <c r="F30" s="18"/>
      <c r="G30" s="19">
        <f t="shared" si="0"/>
        <v>3333100</v>
      </c>
      <c r="H30" s="20"/>
      <c r="I30" s="21" t="s">
        <v>9</v>
      </c>
      <c r="J30" s="20"/>
      <c r="K30" s="22">
        <v>45504</v>
      </c>
    </row>
    <row r="31" spans="2:11" x14ac:dyDescent="0.2">
      <c r="B31" s="14" t="s">
        <v>98</v>
      </c>
      <c r="C31" s="15"/>
      <c r="D31" s="16" t="s">
        <v>8</v>
      </c>
      <c r="E31" s="17">
        <v>2250000</v>
      </c>
      <c r="F31" s="18"/>
      <c r="G31" s="19">
        <f t="shared" si="0"/>
        <v>2250000</v>
      </c>
      <c r="H31" s="20"/>
      <c r="I31" s="21" t="s">
        <v>9</v>
      </c>
      <c r="J31" s="20"/>
      <c r="K31" s="22">
        <v>45504</v>
      </c>
    </row>
    <row r="32" spans="2:11" x14ac:dyDescent="0.2">
      <c r="B32" s="14" t="s">
        <v>123</v>
      </c>
      <c r="C32" s="15"/>
      <c r="D32" s="16" t="s">
        <v>8</v>
      </c>
      <c r="E32" s="17">
        <v>80623590</v>
      </c>
      <c r="F32" s="18"/>
      <c r="G32" s="19">
        <f t="shared" si="0"/>
        <v>80623590</v>
      </c>
      <c r="H32" s="20"/>
      <c r="I32" s="21" t="s">
        <v>9</v>
      </c>
      <c r="J32" s="20"/>
      <c r="K32" s="22">
        <v>45565</v>
      </c>
    </row>
    <row r="33" spans="2:11" x14ac:dyDescent="0.2">
      <c r="B33" s="14" t="s">
        <v>69</v>
      </c>
      <c r="C33" s="15"/>
      <c r="D33" s="16" t="s">
        <v>8</v>
      </c>
      <c r="E33" s="17">
        <v>489948053</v>
      </c>
      <c r="F33" s="18"/>
      <c r="G33" s="19">
        <f t="shared" si="0"/>
        <v>489948053</v>
      </c>
      <c r="H33" s="20"/>
      <c r="I33" s="21" t="s">
        <v>9</v>
      </c>
      <c r="J33" s="20"/>
      <c r="K33" s="22">
        <v>45657</v>
      </c>
    </row>
    <row r="34" spans="2:11" x14ac:dyDescent="0.2">
      <c r="B34" s="14" t="s">
        <v>41</v>
      </c>
      <c r="C34" s="15"/>
      <c r="D34" s="16" t="s">
        <v>8</v>
      </c>
      <c r="E34" s="17">
        <v>34165000</v>
      </c>
      <c r="F34" s="18"/>
      <c r="G34" s="19">
        <f t="shared" si="0"/>
        <v>34165000</v>
      </c>
      <c r="H34" s="20"/>
      <c r="I34" s="21" t="s">
        <v>9</v>
      </c>
      <c r="J34" s="20"/>
      <c r="K34" s="22">
        <v>45657</v>
      </c>
    </row>
    <row r="35" spans="2:11" x14ac:dyDescent="0.2">
      <c r="B35" s="14" t="s">
        <v>86</v>
      </c>
      <c r="C35" s="15"/>
      <c r="D35" s="16" t="s">
        <v>8</v>
      </c>
      <c r="E35" s="17">
        <v>230000</v>
      </c>
      <c r="F35" s="18"/>
      <c r="G35" s="19">
        <f t="shared" si="0"/>
        <v>230000</v>
      </c>
      <c r="H35" s="20"/>
      <c r="I35" s="21" t="s">
        <v>9</v>
      </c>
      <c r="J35" s="20"/>
      <c r="K35" s="22">
        <v>45504</v>
      </c>
    </row>
    <row r="36" spans="2:11" x14ac:dyDescent="0.2">
      <c r="B36" s="14" t="s">
        <v>124</v>
      </c>
      <c r="C36" s="15"/>
      <c r="D36" s="16" t="s">
        <v>8</v>
      </c>
      <c r="E36" s="17">
        <v>500000</v>
      </c>
      <c r="F36" s="18"/>
      <c r="G36" s="19">
        <f t="shared" si="0"/>
        <v>500000</v>
      </c>
      <c r="H36" s="20"/>
      <c r="I36" s="21" t="s">
        <v>9</v>
      </c>
      <c r="J36" s="20"/>
      <c r="K36" s="22">
        <v>45504</v>
      </c>
    </row>
    <row r="37" spans="2:11" x14ac:dyDescent="0.2">
      <c r="B37" s="14" t="s">
        <v>125</v>
      </c>
      <c r="C37" s="15"/>
      <c r="D37" s="16" t="s">
        <v>8</v>
      </c>
      <c r="E37" s="17">
        <v>357061259</v>
      </c>
      <c r="F37" s="18"/>
      <c r="G37" s="19">
        <f t="shared" si="0"/>
        <v>357061259</v>
      </c>
      <c r="H37" s="20"/>
      <c r="I37" s="21" t="s">
        <v>9</v>
      </c>
      <c r="J37" s="20"/>
      <c r="K37" s="22">
        <v>45657</v>
      </c>
    </row>
    <row r="38" spans="2:11" x14ac:dyDescent="0.2">
      <c r="B38" s="14" t="s">
        <v>44</v>
      </c>
      <c r="C38" s="15"/>
      <c r="D38" s="16" t="s">
        <v>8</v>
      </c>
      <c r="E38" s="17">
        <v>2639600</v>
      </c>
      <c r="F38" s="18"/>
      <c r="G38" s="19">
        <f t="shared" si="0"/>
        <v>2639600</v>
      </c>
      <c r="H38" s="20"/>
      <c r="I38" s="21" t="s">
        <v>9</v>
      </c>
      <c r="J38" s="20"/>
      <c r="K38" s="22">
        <v>45504</v>
      </c>
    </row>
    <row r="39" spans="2:11" x14ac:dyDescent="0.2">
      <c r="B39" s="14" t="s">
        <v>87</v>
      </c>
      <c r="C39" s="15"/>
      <c r="D39" s="16" t="s">
        <v>8</v>
      </c>
      <c r="E39" s="17">
        <v>300000</v>
      </c>
      <c r="F39" s="18"/>
      <c r="G39" s="19">
        <f t="shared" si="0"/>
        <v>300000</v>
      </c>
      <c r="H39" s="20"/>
      <c r="I39" s="21" t="s">
        <v>9</v>
      </c>
      <c r="J39" s="20"/>
      <c r="K39" s="22">
        <v>45504</v>
      </c>
    </row>
    <row r="40" spans="2:11" x14ac:dyDescent="0.2">
      <c r="B40" s="14" t="s">
        <v>126</v>
      </c>
      <c r="C40" s="15"/>
      <c r="D40" s="16" t="s">
        <v>8</v>
      </c>
      <c r="E40" s="17">
        <v>3352994</v>
      </c>
      <c r="F40" s="18"/>
      <c r="G40" s="19">
        <f t="shared" si="0"/>
        <v>3352994</v>
      </c>
      <c r="H40" s="20"/>
      <c r="I40" s="21" t="s">
        <v>9</v>
      </c>
      <c r="J40" s="20"/>
      <c r="K40" s="22">
        <v>45504</v>
      </c>
    </row>
    <row r="41" spans="2:11" x14ac:dyDescent="0.2">
      <c r="B41" s="14" t="s">
        <v>70</v>
      </c>
      <c r="C41" s="15"/>
      <c r="D41" s="16" t="s">
        <v>8</v>
      </c>
      <c r="E41" s="17">
        <v>2828900</v>
      </c>
      <c r="F41" s="18"/>
      <c r="G41" s="19">
        <f t="shared" si="0"/>
        <v>2828900</v>
      </c>
      <c r="H41" s="20"/>
      <c r="I41" s="21" t="s">
        <v>9</v>
      </c>
      <c r="J41" s="20"/>
      <c r="K41" s="22">
        <v>45504</v>
      </c>
    </row>
    <row r="42" spans="2:11" x14ac:dyDescent="0.2">
      <c r="B42" s="14" t="s">
        <v>127</v>
      </c>
      <c r="C42" s="15"/>
      <c r="D42" s="16" t="s">
        <v>8</v>
      </c>
      <c r="E42" s="17">
        <v>6509618</v>
      </c>
      <c r="F42" s="18"/>
      <c r="G42" s="19">
        <f t="shared" si="0"/>
        <v>6509618</v>
      </c>
      <c r="H42" s="20"/>
      <c r="I42" s="21" t="s">
        <v>9</v>
      </c>
      <c r="J42" s="20"/>
      <c r="K42" s="22">
        <v>45504</v>
      </c>
    </row>
    <row r="43" spans="2:11" x14ac:dyDescent="0.2">
      <c r="B43" s="14" t="s">
        <v>128</v>
      </c>
      <c r="C43" s="15"/>
      <c r="D43" s="16" t="s">
        <v>8</v>
      </c>
      <c r="E43" s="17">
        <v>60102626</v>
      </c>
      <c r="F43" s="18"/>
      <c r="G43" s="19">
        <f t="shared" si="0"/>
        <v>60102626</v>
      </c>
      <c r="H43" s="20"/>
      <c r="I43" s="21" t="s">
        <v>9</v>
      </c>
      <c r="J43" s="20"/>
      <c r="K43" s="22">
        <v>45565</v>
      </c>
    </row>
    <row r="44" spans="2:11" x14ac:dyDescent="0.2">
      <c r="B44" s="14" t="s">
        <v>35</v>
      </c>
      <c r="C44" s="15"/>
      <c r="D44" s="16" t="s">
        <v>8</v>
      </c>
      <c r="E44" s="17">
        <v>6930000</v>
      </c>
      <c r="F44" s="18"/>
      <c r="G44" s="19">
        <f t="shared" si="0"/>
        <v>6930000</v>
      </c>
      <c r="H44" s="20"/>
      <c r="I44" s="21" t="s">
        <v>9</v>
      </c>
      <c r="J44" s="20"/>
      <c r="K44" s="22">
        <v>45504</v>
      </c>
    </row>
    <row r="45" spans="2:11" x14ac:dyDescent="0.2">
      <c r="B45" s="14" t="s">
        <v>27</v>
      </c>
      <c r="C45" s="15"/>
      <c r="D45" s="16" t="s">
        <v>8</v>
      </c>
      <c r="E45" s="17">
        <v>2307419313</v>
      </c>
      <c r="F45" s="18"/>
      <c r="G45" s="19">
        <f t="shared" si="0"/>
        <v>2307419313</v>
      </c>
      <c r="H45" s="20"/>
      <c r="I45" s="21" t="s">
        <v>9</v>
      </c>
      <c r="J45" s="20"/>
      <c r="K45" s="22">
        <v>45657</v>
      </c>
    </row>
    <row r="46" spans="2:11" x14ac:dyDescent="0.2">
      <c r="B46" s="14" t="s">
        <v>99</v>
      </c>
      <c r="C46" s="15"/>
      <c r="D46" s="16" t="s">
        <v>8</v>
      </c>
      <c r="E46" s="17">
        <v>1790000</v>
      </c>
      <c r="F46" s="18"/>
      <c r="G46" s="19">
        <f t="shared" si="0"/>
        <v>1790000</v>
      </c>
      <c r="H46" s="20"/>
      <c r="I46" s="21" t="s">
        <v>9</v>
      </c>
      <c r="J46" s="20"/>
      <c r="K46" s="22">
        <v>45504</v>
      </c>
    </row>
    <row r="47" spans="2:11" x14ac:dyDescent="0.2">
      <c r="B47" s="14" t="s">
        <v>129</v>
      </c>
      <c r="C47" s="15"/>
      <c r="D47" s="16" t="s">
        <v>8</v>
      </c>
      <c r="E47" s="17">
        <v>880000</v>
      </c>
      <c r="F47" s="18"/>
      <c r="G47" s="19">
        <f t="shared" si="0"/>
        <v>880000</v>
      </c>
      <c r="H47" s="20"/>
      <c r="I47" s="21" t="s">
        <v>9</v>
      </c>
      <c r="J47" s="20"/>
      <c r="K47" s="22">
        <v>45504</v>
      </c>
    </row>
    <row r="48" spans="2:11" x14ac:dyDescent="0.2">
      <c r="B48" s="14" t="s">
        <v>130</v>
      </c>
      <c r="C48" s="15"/>
      <c r="D48" s="16" t="s">
        <v>8</v>
      </c>
      <c r="E48" s="17">
        <v>18441398</v>
      </c>
      <c r="F48" s="18"/>
      <c r="G48" s="19">
        <f t="shared" si="0"/>
        <v>18441398</v>
      </c>
      <c r="H48" s="20"/>
      <c r="I48" s="21" t="s">
        <v>9</v>
      </c>
      <c r="J48" s="20"/>
      <c r="K48" s="22">
        <v>45565</v>
      </c>
    </row>
    <row r="49" spans="2:11" x14ac:dyDescent="0.2">
      <c r="B49" s="14" t="s">
        <v>131</v>
      </c>
      <c r="C49" s="15"/>
      <c r="D49" s="16" t="s">
        <v>8</v>
      </c>
      <c r="E49" s="17">
        <v>1229536</v>
      </c>
      <c r="F49" s="18"/>
      <c r="G49" s="19">
        <f t="shared" si="0"/>
        <v>1229536</v>
      </c>
      <c r="H49" s="20"/>
      <c r="I49" s="21" t="s">
        <v>9</v>
      </c>
      <c r="J49" s="20"/>
      <c r="K49" s="22">
        <v>45504</v>
      </c>
    </row>
    <row r="50" spans="2:11" x14ac:dyDescent="0.2">
      <c r="B50" s="14" t="s">
        <v>75</v>
      </c>
      <c r="C50" s="15"/>
      <c r="D50" s="16" t="s">
        <v>8</v>
      </c>
      <c r="E50" s="17">
        <v>2350921</v>
      </c>
      <c r="F50" s="18"/>
      <c r="G50" s="19">
        <f t="shared" si="0"/>
        <v>2350921</v>
      </c>
      <c r="H50" s="20"/>
      <c r="I50" s="21" t="s">
        <v>9</v>
      </c>
      <c r="J50" s="20"/>
      <c r="K50" s="22">
        <v>45504</v>
      </c>
    </row>
    <row r="51" spans="2:11" x14ac:dyDescent="0.2">
      <c r="B51" s="14" t="s">
        <v>132</v>
      </c>
      <c r="C51" s="15"/>
      <c r="D51" s="16" t="s">
        <v>8</v>
      </c>
      <c r="E51" s="17">
        <v>4605000</v>
      </c>
      <c r="F51" s="18"/>
      <c r="G51" s="19">
        <f t="shared" si="0"/>
        <v>4605000</v>
      </c>
      <c r="H51" s="20"/>
      <c r="I51" s="21" t="s">
        <v>9</v>
      </c>
      <c r="J51" s="20"/>
      <c r="K51" s="22">
        <v>45504</v>
      </c>
    </row>
    <row r="52" spans="2:11" x14ac:dyDescent="0.2">
      <c r="B52" s="14" t="s">
        <v>133</v>
      </c>
      <c r="C52" s="15"/>
      <c r="D52" s="16" t="s">
        <v>8</v>
      </c>
      <c r="E52" s="17">
        <v>14187991</v>
      </c>
      <c r="F52" s="18"/>
      <c r="G52" s="19">
        <f t="shared" si="0"/>
        <v>14187991</v>
      </c>
      <c r="H52" s="20"/>
      <c r="I52" s="21" t="s">
        <v>9</v>
      </c>
      <c r="J52" s="20"/>
      <c r="K52" s="22">
        <v>45504</v>
      </c>
    </row>
    <row r="53" spans="2:11" x14ac:dyDescent="0.2">
      <c r="B53" s="14" t="s">
        <v>100</v>
      </c>
      <c r="C53" s="15"/>
      <c r="D53" s="16" t="s">
        <v>8</v>
      </c>
      <c r="E53" s="17">
        <v>425000</v>
      </c>
      <c r="F53" s="18"/>
      <c r="G53" s="19">
        <f t="shared" si="0"/>
        <v>425000</v>
      </c>
      <c r="H53" s="20"/>
      <c r="I53" s="21" t="s">
        <v>9</v>
      </c>
      <c r="J53" s="20"/>
      <c r="K53" s="22">
        <v>45504</v>
      </c>
    </row>
    <row r="54" spans="2:11" x14ac:dyDescent="0.2">
      <c r="B54" s="14" t="s">
        <v>134</v>
      </c>
      <c r="C54" s="15"/>
      <c r="D54" s="16" t="s">
        <v>8</v>
      </c>
      <c r="E54" s="17">
        <v>47000000</v>
      </c>
      <c r="F54" s="18"/>
      <c r="G54" s="19">
        <f t="shared" si="0"/>
        <v>47000000</v>
      </c>
      <c r="H54" s="20"/>
      <c r="I54" s="21" t="s">
        <v>9</v>
      </c>
      <c r="J54" s="20"/>
      <c r="K54" s="22">
        <v>45504</v>
      </c>
    </row>
    <row r="55" spans="2:11" x14ac:dyDescent="0.2">
      <c r="B55" s="14" t="s">
        <v>135</v>
      </c>
      <c r="C55" s="15"/>
      <c r="D55" s="16" t="s">
        <v>8</v>
      </c>
      <c r="E55" s="17">
        <v>130000</v>
      </c>
      <c r="F55" s="18"/>
      <c r="G55" s="19">
        <f t="shared" si="0"/>
        <v>130000</v>
      </c>
      <c r="H55" s="20"/>
      <c r="I55" s="21" t="s">
        <v>9</v>
      </c>
      <c r="J55" s="20"/>
      <c r="K55" s="22">
        <v>45504</v>
      </c>
    </row>
    <row r="56" spans="2:11" x14ac:dyDescent="0.2">
      <c r="B56" s="14" t="s">
        <v>88</v>
      </c>
      <c r="C56" s="15"/>
      <c r="D56" s="16" t="s">
        <v>8</v>
      </c>
      <c r="E56" s="17">
        <v>20124033</v>
      </c>
      <c r="F56" s="18"/>
      <c r="G56" s="19">
        <f t="shared" si="0"/>
        <v>20124033</v>
      </c>
      <c r="H56" s="20"/>
      <c r="I56" s="21" t="s">
        <v>9</v>
      </c>
      <c r="J56" s="20"/>
      <c r="K56" s="22">
        <v>45565</v>
      </c>
    </row>
    <row r="57" spans="2:11" x14ac:dyDescent="0.2">
      <c r="B57" s="14" t="s">
        <v>54</v>
      </c>
      <c r="C57" s="15"/>
      <c r="D57" s="16" t="s">
        <v>8</v>
      </c>
      <c r="E57" s="17">
        <v>520000</v>
      </c>
      <c r="F57" s="18"/>
      <c r="G57" s="19">
        <f t="shared" si="0"/>
        <v>520000</v>
      </c>
      <c r="H57" s="20"/>
      <c r="I57" s="21" t="s">
        <v>9</v>
      </c>
      <c r="J57" s="20"/>
      <c r="K57" s="22">
        <v>45504</v>
      </c>
    </row>
    <row r="58" spans="2:11" x14ac:dyDescent="0.2">
      <c r="B58" s="14" t="s">
        <v>36</v>
      </c>
      <c r="C58" s="15"/>
      <c r="D58" s="16" t="s">
        <v>8</v>
      </c>
      <c r="E58" s="17">
        <v>83693775</v>
      </c>
      <c r="F58" s="18"/>
      <c r="G58" s="19">
        <f t="shared" si="0"/>
        <v>83693775</v>
      </c>
      <c r="H58" s="20"/>
      <c r="I58" s="21" t="s">
        <v>9</v>
      </c>
      <c r="J58" s="20"/>
      <c r="K58" s="22">
        <v>45657</v>
      </c>
    </row>
    <row r="59" spans="2:11" x14ac:dyDescent="0.2">
      <c r="B59" s="14" t="s">
        <v>136</v>
      </c>
      <c r="C59" s="15"/>
      <c r="D59" s="16" t="s">
        <v>8</v>
      </c>
      <c r="E59" s="17">
        <v>5940000</v>
      </c>
      <c r="F59" s="18"/>
      <c r="G59" s="19">
        <f t="shared" si="0"/>
        <v>5940000</v>
      </c>
      <c r="H59" s="20"/>
      <c r="I59" s="21" t="s">
        <v>9</v>
      </c>
      <c r="J59" s="20"/>
      <c r="K59" s="22">
        <v>45504</v>
      </c>
    </row>
    <row r="60" spans="2:11" x14ac:dyDescent="0.2">
      <c r="B60" s="14" t="s">
        <v>28</v>
      </c>
      <c r="C60" s="15"/>
      <c r="D60" s="16" t="s">
        <v>8</v>
      </c>
      <c r="E60" s="17">
        <v>7010273</v>
      </c>
      <c r="F60" s="18"/>
      <c r="G60" s="19">
        <f t="shared" si="0"/>
        <v>7010273</v>
      </c>
      <c r="H60" s="20"/>
      <c r="I60" s="21" t="s">
        <v>9</v>
      </c>
      <c r="J60" s="20"/>
      <c r="K60" s="22">
        <v>45504</v>
      </c>
    </row>
    <row r="61" spans="2:11" x14ac:dyDescent="0.2">
      <c r="B61" s="14" t="s">
        <v>101</v>
      </c>
      <c r="C61" s="15"/>
      <c r="D61" s="16" t="s">
        <v>8</v>
      </c>
      <c r="E61" s="17">
        <v>11288072</v>
      </c>
      <c r="F61" s="18"/>
      <c r="G61" s="19">
        <f t="shared" si="0"/>
        <v>11288072</v>
      </c>
      <c r="H61" s="20"/>
      <c r="I61" s="21" t="s">
        <v>9</v>
      </c>
      <c r="J61" s="20"/>
      <c r="K61" s="22">
        <v>45657</v>
      </c>
    </row>
    <row r="62" spans="2:11" x14ac:dyDescent="0.2">
      <c r="B62" s="14" t="s">
        <v>137</v>
      </c>
      <c r="C62" s="15"/>
      <c r="D62" s="16" t="s">
        <v>8</v>
      </c>
      <c r="E62" s="17">
        <v>600000</v>
      </c>
      <c r="F62" s="18"/>
      <c r="G62" s="19">
        <f t="shared" si="0"/>
        <v>600000</v>
      </c>
      <c r="H62" s="20"/>
      <c r="I62" s="21" t="s">
        <v>9</v>
      </c>
      <c r="J62" s="20"/>
      <c r="K62" s="22">
        <v>45504</v>
      </c>
    </row>
    <row r="63" spans="2:11" x14ac:dyDescent="0.2">
      <c r="B63" s="14" t="s">
        <v>55</v>
      </c>
      <c r="C63" s="15"/>
      <c r="D63" s="16" t="s">
        <v>8</v>
      </c>
      <c r="E63" s="17">
        <v>1690000</v>
      </c>
      <c r="F63" s="18"/>
      <c r="G63" s="19">
        <f t="shared" si="0"/>
        <v>1690000</v>
      </c>
      <c r="H63" s="20"/>
      <c r="I63" s="21" t="s">
        <v>9</v>
      </c>
      <c r="J63" s="20"/>
      <c r="K63" s="22">
        <v>45504</v>
      </c>
    </row>
    <row r="64" spans="2:11" x14ac:dyDescent="0.2">
      <c r="B64" s="14" t="s">
        <v>102</v>
      </c>
      <c r="C64" s="15"/>
      <c r="D64" s="16" t="s">
        <v>8</v>
      </c>
      <c r="E64" s="17">
        <v>36300000</v>
      </c>
      <c r="F64" s="18"/>
      <c r="G64" s="19">
        <f t="shared" si="0"/>
        <v>36300000</v>
      </c>
      <c r="H64" s="20"/>
      <c r="I64" s="21" t="s">
        <v>9</v>
      </c>
      <c r="J64" s="20"/>
      <c r="K64" s="22">
        <v>45504</v>
      </c>
    </row>
    <row r="65" spans="2:11" x14ac:dyDescent="0.2">
      <c r="B65" s="14" t="s">
        <v>138</v>
      </c>
      <c r="C65" s="15"/>
      <c r="D65" s="16" t="s">
        <v>8</v>
      </c>
      <c r="E65" s="17">
        <v>676000</v>
      </c>
      <c r="F65" s="18"/>
      <c r="G65" s="19">
        <f t="shared" si="0"/>
        <v>676000</v>
      </c>
      <c r="H65" s="20"/>
      <c r="I65" s="21" t="s">
        <v>9</v>
      </c>
      <c r="J65" s="20"/>
      <c r="K65" s="22">
        <v>45504</v>
      </c>
    </row>
    <row r="66" spans="2:11" x14ac:dyDescent="0.2">
      <c r="B66" s="14" t="s">
        <v>103</v>
      </c>
      <c r="C66" s="15"/>
      <c r="D66" s="16" t="s">
        <v>8</v>
      </c>
      <c r="E66" s="17">
        <v>6000000</v>
      </c>
      <c r="F66" s="18"/>
      <c r="G66" s="19">
        <f t="shared" si="0"/>
        <v>6000000</v>
      </c>
      <c r="H66" s="20"/>
      <c r="I66" s="21" t="s">
        <v>9</v>
      </c>
      <c r="J66" s="20"/>
      <c r="K66" s="22">
        <v>45504</v>
      </c>
    </row>
    <row r="67" spans="2:11" x14ac:dyDescent="0.2">
      <c r="B67" s="14" t="s">
        <v>139</v>
      </c>
      <c r="C67" s="15"/>
      <c r="D67" s="16" t="s">
        <v>8</v>
      </c>
      <c r="E67" s="17">
        <v>12563473</v>
      </c>
      <c r="F67" s="18"/>
      <c r="G67" s="19">
        <f t="shared" si="0"/>
        <v>12563473</v>
      </c>
      <c r="H67" s="20"/>
      <c r="I67" s="21" t="s">
        <v>9</v>
      </c>
      <c r="J67" s="20"/>
      <c r="K67" s="22">
        <v>45504</v>
      </c>
    </row>
    <row r="68" spans="2:11" x14ac:dyDescent="0.2">
      <c r="B68" s="14" t="s">
        <v>104</v>
      </c>
      <c r="C68" s="15"/>
      <c r="D68" s="16" t="s">
        <v>8</v>
      </c>
      <c r="E68" s="17">
        <v>4895000</v>
      </c>
      <c r="F68" s="18"/>
      <c r="G68" s="19">
        <f t="shared" si="0"/>
        <v>4895000</v>
      </c>
      <c r="H68" s="20"/>
      <c r="I68" s="21" t="s">
        <v>9</v>
      </c>
      <c r="J68" s="20"/>
      <c r="K68" s="22">
        <v>45504</v>
      </c>
    </row>
    <row r="69" spans="2:11" x14ac:dyDescent="0.2">
      <c r="B69" s="14" t="s">
        <v>140</v>
      </c>
      <c r="C69" s="15"/>
      <c r="D69" s="16" t="s">
        <v>8</v>
      </c>
      <c r="E69" s="17">
        <v>8222287</v>
      </c>
      <c r="F69" s="18"/>
      <c r="G69" s="19">
        <f t="shared" si="0"/>
        <v>8222287</v>
      </c>
      <c r="H69" s="20"/>
      <c r="I69" s="21" t="s">
        <v>9</v>
      </c>
      <c r="J69" s="20"/>
      <c r="K69" s="22">
        <v>45504</v>
      </c>
    </row>
    <row r="70" spans="2:11" x14ac:dyDescent="0.2">
      <c r="B70" s="14" t="s">
        <v>141</v>
      </c>
      <c r="C70" s="15"/>
      <c r="D70" s="16" t="s">
        <v>8</v>
      </c>
      <c r="E70" s="17">
        <v>72159410</v>
      </c>
      <c r="F70" s="18"/>
      <c r="G70" s="19">
        <f t="shared" ref="G70:G127" si="1">E70</f>
        <v>72159410</v>
      </c>
      <c r="H70" s="20"/>
      <c r="I70" s="21" t="s">
        <v>9</v>
      </c>
      <c r="J70" s="20"/>
      <c r="K70" s="22">
        <v>45565</v>
      </c>
    </row>
    <row r="71" spans="2:11" x14ac:dyDescent="0.2">
      <c r="B71" s="14" t="s">
        <v>142</v>
      </c>
      <c r="C71" s="15"/>
      <c r="D71" s="16" t="s">
        <v>8</v>
      </c>
      <c r="E71" s="17">
        <v>48237055</v>
      </c>
      <c r="F71" s="18"/>
      <c r="G71" s="19">
        <f t="shared" si="1"/>
        <v>48237055</v>
      </c>
      <c r="H71" s="20"/>
      <c r="I71" s="21" t="s">
        <v>9</v>
      </c>
      <c r="J71" s="20"/>
      <c r="K71" s="22">
        <v>45565</v>
      </c>
    </row>
    <row r="72" spans="2:11" x14ac:dyDescent="0.2">
      <c r="B72" s="14" t="s">
        <v>143</v>
      </c>
      <c r="C72" s="15"/>
      <c r="D72" s="16" t="s">
        <v>8</v>
      </c>
      <c r="E72" s="17">
        <v>752607</v>
      </c>
      <c r="F72" s="18"/>
      <c r="G72" s="19">
        <f t="shared" si="1"/>
        <v>752607</v>
      </c>
      <c r="H72" s="20"/>
      <c r="I72" s="21" t="s">
        <v>9</v>
      </c>
      <c r="J72" s="20"/>
      <c r="K72" s="22">
        <v>45504</v>
      </c>
    </row>
    <row r="73" spans="2:11" x14ac:dyDescent="0.2">
      <c r="B73" s="14" t="s">
        <v>49</v>
      </c>
      <c r="C73" s="15"/>
      <c r="D73" s="16" t="s">
        <v>8</v>
      </c>
      <c r="E73" s="17">
        <v>5000000</v>
      </c>
      <c r="F73" s="18"/>
      <c r="G73" s="19">
        <f t="shared" si="1"/>
        <v>5000000</v>
      </c>
      <c r="H73" s="20"/>
      <c r="I73" s="21" t="s">
        <v>9</v>
      </c>
      <c r="J73" s="20"/>
      <c r="K73" s="22">
        <v>45504</v>
      </c>
    </row>
    <row r="74" spans="2:11" x14ac:dyDescent="0.2">
      <c r="B74" s="14" t="s">
        <v>105</v>
      </c>
      <c r="C74" s="15"/>
      <c r="D74" s="16" t="s">
        <v>8</v>
      </c>
      <c r="E74" s="17">
        <v>448400</v>
      </c>
      <c r="F74" s="18"/>
      <c r="G74" s="19">
        <f t="shared" si="1"/>
        <v>448400</v>
      </c>
      <c r="H74" s="20"/>
      <c r="I74" s="21" t="s">
        <v>9</v>
      </c>
      <c r="J74" s="20"/>
      <c r="K74" s="22">
        <v>45504</v>
      </c>
    </row>
    <row r="75" spans="2:11" x14ac:dyDescent="0.2">
      <c r="B75" s="14" t="s">
        <v>56</v>
      </c>
      <c r="C75" s="15"/>
      <c r="D75" s="16" t="s">
        <v>8</v>
      </c>
      <c r="E75" s="17">
        <v>3550000</v>
      </c>
      <c r="F75" s="18"/>
      <c r="G75" s="19">
        <f t="shared" si="1"/>
        <v>3550000</v>
      </c>
      <c r="H75" s="20"/>
      <c r="I75" s="21" t="s">
        <v>9</v>
      </c>
      <c r="J75" s="20"/>
      <c r="K75" s="22">
        <v>45504</v>
      </c>
    </row>
    <row r="76" spans="2:11" x14ac:dyDescent="0.2">
      <c r="B76" s="14" t="s">
        <v>144</v>
      </c>
      <c r="C76" s="15"/>
      <c r="D76" s="16" t="s">
        <v>8</v>
      </c>
      <c r="E76" s="17">
        <v>74830000</v>
      </c>
      <c r="F76" s="18"/>
      <c r="G76" s="19">
        <f t="shared" si="1"/>
        <v>74830000</v>
      </c>
      <c r="H76" s="20"/>
      <c r="I76" s="21" t="s">
        <v>9</v>
      </c>
      <c r="J76" s="20"/>
      <c r="K76" s="22">
        <v>45565</v>
      </c>
    </row>
    <row r="77" spans="2:11" x14ac:dyDescent="0.2">
      <c r="B77" s="14" t="s">
        <v>145</v>
      </c>
      <c r="C77" s="15"/>
      <c r="D77" s="16" t="s">
        <v>8</v>
      </c>
      <c r="E77" s="17">
        <v>200000</v>
      </c>
      <c r="F77" s="18"/>
      <c r="G77" s="19">
        <f t="shared" si="1"/>
        <v>200000</v>
      </c>
      <c r="H77" s="20"/>
      <c r="I77" s="21" t="s">
        <v>9</v>
      </c>
      <c r="J77" s="20"/>
      <c r="K77" s="22">
        <v>45504</v>
      </c>
    </row>
    <row r="78" spans="2:11" x14ac:dyDescent="0.2">
      <c r="B78" s="14" t="s">
        <v>146</v>
      </c>
      <c r="C78" s="15"/>
      <c r="D78" s="16" t="s">
        <v>8</v>
      </c>
      <c r="E78" s="17">
        <v>353119500</v>
      </c>
      <c r="F78" s="18"/>
      <c r="G78" s="19">
        <f t="shared" si="1"/>
        <v>353119500</v>
      </c>
      <c r="H78" s="20"/>
      <c r="I78" s="21" t="s">
        <v>9</v>
      </c>
      <c r="J78" s="20"/>
      <c r="K78" s="22">
        <v>45657</v>
      </c>
    </row>
    <row r="79" spans="2:11" x14ac:dyDescent="0.2">
      <c r="B79" s="14" t="s">
        <v>147</v>
      </c>
      <c r="C79" s="15"/>
      <c r="D79" s="16" t="s">
        <v>8</v>
      </c>
      <c r="E79" s="17">
        <v>12700000</v>
      </c>
      <c r="F79" s="18"/>
      <c r="G79" s="19">
        <f t="shared" si="1"/>
        <v>12700000</v>
      </c>
      <c r="H79" s="20"/>
      <c r="I79" s="21" t="s">
        <v>9</v>
      </c>
      <c r="J79" s="20"/>
      <c r="K79" s="22">
        <v>45504</v>
      </c>
    </row>
    <row r="80" spans="2:11" x14ac:dyDescent="0.2">
      <c r="B80" s="14" t="s">
        <v>106</v>
      </c>
      <c r="C80" s="15"/>
      <c r="D80" s="16" t="s">
        <v>8</v>
      </c>
      <c r="E80" s="17">
        <v>2998398</v>
      </c>
      <c r="F80" s="18"/>
      <c r="G80" s="19">
        <f t="shared" si="1"/>
        <v>2998398</v>
      </c>
      <c r="H80" s="20"/>
      <c r="I80" s="21" t="s">
        <v>9</v>
      </c>
      <c r="J80" s="20"/>
      <c r="K80" s="22">
        <v>45504</v>
      </c>
    </row>
    <row r="81" spans="2:11" x14ac:dyDescent="0.2">
      <c r="B81" s="14" t="s">
        <v>148</v>
      </c>
      <c r="C81" s="15"/>
      <c r="D81" s="16" t="s">
        <v>8</v>
      </c>
      <c r="E81" s="17">
        <v>937000</v>
      </c>
      <c r="F81" s="18"/>
      <c r="G81" s="19">
        <f t="shared" si="1"/>
        <v>937000</v>
      </c>
      <c r="H81" s="20"/>
      <c r="I81" s="21" t="s">
        <v>9</v>
      </c>
      <c r="J81" s="20"/>
      <c r="K81" s="22">
        <v>45504</v>
      </c>
    </row>
    <row r="82" spans="2:11" x14ac:dyDescent="0.2">
      <c r="B82" s="14" t="s">
        <v>107</v>
      </c>
      <c r="C82" s="15"/>
      <c r="D82" s="16" t="s">
        <v>8</v>
      </c>
      <c r="E82" s="17">
        <v>5333000</v>
      </c>
      <c r="F82" s="18"/>
      <c r="G82" s="19">
        <f t="shared" si="1"/>
        <v>5333000</v>
      </c>
      <c r="H82" s="20"/>
      <c r="I82" s="21" t="s">
        <v>9</v>
      </c>
      <c r="J82" s="20"/>
      <c r="K82" s="22">
        <v>45504</v>
      </c>
    </row>
    <row r="83" spans="2:11" x14ac:dyDescent="0.2">
      <c r="B83" s="14" t="s">
        <v>76</v>
      </c>
      <c r="C83" s="15"/>
      <c r="D83" s="16" t="s">
        <v>8</v>
      </c>
      <c r="E83" s="17">
        <v>10550760</v>
      </c>
      <c r="F83" s="18"/>
      <c r="G83" s="19">
        <f t="shared" si="1"/>
        <v>10550760</v>
      </c>
      <c r="H83" s="20"/>
      <c r="I83" s="21" t="s">
        <v>9</v>
      </c>
      <c r="J83" s="20"/>
      <c r="K83" s="22">
        <v>45504</v>
      </c>
    </row>
    <row r="84" spans="2:11" x14ac:dyDescent="0.2">
      <c r="B84" s="14" t="s">
        <v>77</v>
      </c>
      <c r="C84" s="15"/>
      <c r="D84" s="16" t="s">
        <v>8</v>
      </c>
      <c r="E84" s="17">
        <v>74414500</v>
      </c>
      <c r="F84" s="18"/>
      <c r="G84" s="19">
        <f t="shared" si="1"/>
        <v>74414500</v>
      </c>
      <c r="H84" s="20"/>
      <c r="I84" s="21" t="s">
        <v>9</v>
      </c>
      <c r="J84" s="20"/>
      <c r="K84" s="22">
        <v>45565</v>
      </c>
    </row>
    <row r="85" spans="2:11" x14ac:dyDescent="0.2">
      <c r="B85" s="14" t="s">
        <v>30</v>
      </c>
      <c r="C85" s="15"/>
      <c r="D85" s="16" t="s">
        <v>8</v>
      </c>
      <c r="E85" s="17">
        <v>5796924</v>
      </c>
      <c r="F85" s="18"/>
      <c r="G85" s="19">
        <f t="shared" si="1"/>
        <v>5796924</v>
      </c>
      <c r="H85" s="20"/>
      <c r="I85" s="21" t="s">
        <v>9</v>
      </c>
      <c r="J85" s="20"/>
      <c r="K85" s="22">
        <v>45504</v>
      </c>
    </row>
    <row r="86" spans="2:11" x14ac:dyDescent="0.2">
      <c r="B86" s="14" t="s">
        <v>37</v>
      </c>
      <c r="C86" s="15"/>
      <c r="D86" s="16" t="s">
        <v>8</v>
      </c>
      <c r="E86" s="17">
        <v>466245971</v>
      </c>
      <c r="F86" s="18"/>
      <c r="G86" s="19">
        <f t="shared" si="1"/>
        <v>466245971</v>
      </c>
      <c r="H86" s="20"/>
      <c r="I86" s="21" t="s">
        <v>9</v>
      </c>
      <c r="J86" s="20"/>
      <c r="K86" s="22">
        <v>45657</v>
      </c>
    </row>
    <row r="87" spans="2:11" x14ac:dyDescent="0.2">
      <c r="B87" s="14" t="s">
        <v>149</v>
      </c>
      <c r="C87" s="15"/>
      <c r="D87" s="16" t="s">
        <v>8</v>
      </c>
      <c r="E87" s="17">
        <v>347527000</v>
      </c>
      <c r="F87" s="18"/>
      <c r="G87" s="19">
        <f t="shared" si="1"/>
        <v>347527000</v>
      </c>
      <c r="H87" s="20"/>
      <c r="I87" s="21" t="s">
        <v>9</v>
      </c>
      <c r="J87" s="20"/>
      <c r="K87" s="22">
        <v>45657</v>
      </c>
    </row>
    <row r="88" spans="2:11" x14ac:dyDescent="0.2">
      <c r="B88" s="14" t="s">
        <v>150</v>
      </c>
      <c r="C88" s="15"/>
      <c r="D88" s="16" t="s">
        <v>8</v>
      </c>
      <c r="E88" s="17">
        <v>786080</v>
      </c>
      <c r="F88" s="18"/>
      <c r="G88" s="19">
        <f t="shared" si="1"/>
        <v>786080</v>
      </c>
      <c r="H88" s="20"/>
      <c r="I88" s="21" t="s">
        <v>9</v>
      </c>
      <c r="J88" s="20"/>
      <c r="K88" s="22">
        <v>45504</v>
      </c>
    </row>
    <row r="89" spans="2:11" x14ac:dyDescent="0.2">
      <c r="B89" s="14" t="s">
        <v>31</v>
      </c>
      <c r="C89" s="15"/>
      <c r="D89" s="16" t="s">
        <v>8</v>
      </c>
      <c r="E89" s="17">
        <v>1100000</v>
      </c>
      <c r="F89" s="18"/>
      <c r="G89" s="19">
        <f t="shared" si="1"/>
        <v>1100000</v>
      </c>
      <c r="H89" s="20"/>
      <c r="I89" s="21" t="s">
        <v>9</v>
      </c>
      <c r="J89" s="20"/>
      <c r="K89" s="22">
        <v>45504</v>
      </c>
    </row>
    <row r="90" spans="2:11" x14ac:dyDescent="0.2">
      <c r="B90" s="14" t="s">
        <v>151</v>
      </c>
      <c r="C90" s="15"/>
      <c r="D90" s="16" t="s">
        <v>8</v>
      </c>
      <c r="E90" s="17">
        <v>1550000</v>
      </c>
      <c r="F90" s="18"/>
      <c r="G90" s="19">
        <f t="shared" si="1"/>
        <v>1550000</v>
      </c>
      <c r="H90" s="20"/>
      <c r="I90" s="21" t="s">
        <v>9</v>
      </c>
      <c r="J90" s="20"/>
      <c r="K90" s="22">
        <v>45504</v>
      </c>
    </row>
    <row r="91" spans="2:11" x14ac:dyDescent="0.2">
      <c r="B91" s="14" t="s">
        <v>89</v>
      </c>
      <c r="C91" s="15"/>
      <c r="D91" s="16" t="s">
        <v>8</v>
      </c>
      <c r="E91" s="17">
        <v>58872000</v>
      </c>
      <c r="F91" s="18"/>
      <c r="G91" s="19">
        <f t="shared" si="1"/>
        <v>58872000</v>
      </c>
      <c r="H91" s="20"/>
      <c r="I91" s="21" t="s">
        <v>9</v>
      </c>
      <c r="J91" s="20"/>
      <c r="K91" s="22">
        <v>45504</v>
      </c>
    </row>
    <row r="92" spans="2:11" x14ac:dyDescent="0.2">
      <c r="B92" s="14" t="s">
        <v>59</v>
      </c>
      <c r="C92" s="15"/>
      <c r="D92" s="16" t="s">
        <v>8</v>
      </c>
      <c r="E92" s="17">
        <v>680000</v>
      </c>
      <c r="F92" s="18"/>
      <c r="G92" s="19">
        <f t="shared" si="1"/>
        <v>680000</v>
      </c>
      <c r="H92" s="20"/>
      <c r="I92" s="21" t="s">
        <v>9</v>
      </c>
      <c r="J92" s="20"/>
      <c r="K92" s="22">
        <v>45504</v>
      </c>
    </row>
    <row r="93" spans="2:11" x14ac:dyDescent="0.2">
      <c r="B93" s="14" t="s">
        <v>152</v>
      </c>
      <c r="C93" s="15"/>
      <c r="D93" s="16" t="s">
        <v>8</v>
      </c>
      <c r="E93" s="17">
        <v>15000000</v>
      </c>
      <c r="F93" s="18"/>
      <c r="G93" s="19">
        <f t="shared" si="1"/>
        <v>15000000</v>
      </c>
      <c r="H93" s="20"/>
      <c r="I93" s="21" t="s">
        <v>9</v>
      </c>
      <c r="J93" s="20"/>
      <c r="K93" s="22">
        <v>45504</v>
      </c>
    </row>
    <row r="94" spans="2:11" x14ac:dyDescent="0.2">
      <c r="B94" s="14" t="s">
        <v>90</v>
      </c>
      <c r="C94" s="15"/>
      <c r="D94" s="16" t="s">
        <v>8</v>
      </c>
      <c r="E94" s="17">
        <v>241200000</v>
      </c>
      <c r="F94" s="18"/>
      <c r="G94" s="19">
        <f t="shared" si="1"/>
        <v>241200000</v>
      </c>
      <c r="H94" s="20"/>
      <c r="I94" s="21" t="s">
        <v>9</v>
      </c>
      <c r="J94" s="20"/>
      <c r="K94" s="22">
        <v>45657</v>
      </c>
    </row>
    <row r="95" spans="2:11" x14ac:dyDescent="0.2">
      <c r="B95" s="14" t="s">
        <v>108</v>
      </c>
      <c r="C95" s="15"/>
      <c r="D95" s="16" t="s">
        <v>8</v>
      </c>
      <c r="E95" s="17">
        <v>1110259752</v>
      </c>
      <c r="F95" s="18"/>
      <c r="G95" s="19">
        <f t="shared" si="1"/>
        <v>1110259752</v>
      </c>
      <c r="H95" s="20"/>
      <c r="I95" s="21" t="s">
        <v>9</v>
      </c>
      <c r="J95" s="20"/>
      <c r="K95" s="22">
        <v>45657</v>
      </c>
    </row>
    <row r="96" spans="2:11" x14ac:dyDescent="0.2">
      <c r="B96" s="14" t="s">
        <v>153</v>
      </c>
      <c r="C96" s="15"/>
      <c r="D96" s="16" t="s">
        <v>8</v>
      </c>
      <c r="E96" s="17">
        <v>2562322</v>
      </c>
      <c r="F96" s="18"/>
      <c r="G96" s="19">
        <f t="shared" si="1"/>
        <v>2562322</v>
      </c>
      <c r="H96" s="20"/>
      <c r="I96" s="21" t="s">
        <v>9</v>
      </c>
      <c r="J96" s="20"/>
      <c r="K96" s="22">
        <v>45504</v>
      </c>
    </row>
    <row r="97" spans="2:11" x14ac:dyDescent="0.2">
      <c r="B97" s="14" t="s">
        <v>50</v>
      </c>
      <c r="C97" s="15"/>
      <c r="D97" s="16" t="s">
        <v>8</v>
      </c>
      <c r="E97" s="17">
        <v>11336290</v>
      </c>
      <c r="F97" s="18"/>
      <c r="G97" s="19">
        <f t="shared" si="1"/>
        <v>11336290</v>
      </c>
      <c r="H97" s="20"/>
      <c r="I97" s="21" t="s">
        <v>9</v>
      </c>
      <c r="J97" s="20"/>
      <c r="K97" s="22">
        <v>45504</v>
      </c>
    </row>
    <row r="98" spans="2:11" x14ac:dyDescent="0.2">
      <c r="B98" s="14" t="s">
        <v>45</v>
      </c>
      <c r="C98" s="15"/>
      <c r="D98" s="16" t="s">
        <v>8</v>
      </c>
      <c r="E98" s="17">
        <v>5662088</v>
      </c>
      <c r="F98" s="18"/>
      <c r="G98" s="19">
        <f t="shared" si="1"/>
        <v>5662088</v>
      </c>
      <c r="H98" s="20"/>
      <c r="I98" s="21" t="s">
        <v>9</v>
      </c>
      <c r="J98" s="20"/>
      <c r="K98" s="22">
        <v>45504</v>
      </c>
    </row>
    <row r="99" spans="2:11" x14ac:dyDescent="0.2">
      <c r="B99" s="14" t="s">
        <v>154</v>
      </c>
      <c r="C99" s="15"/>
      <c r="D99" s="16" t="s">
        <v>8</v>
      </c>
      <c r="E99" s="17">
        <v>1542650</v>
      </c>
      <c r="F99" s="18"/>
      <c r="G99" s="19">
        <f t="shared" si="1"/>
        <v>1542650</v>
      </c>
      <c r="H99" s="20"/>
      <c r="I99" s="21" t="s">
        <v>9</v>
      </c>
      <c r="J99" s="20"/>
      <c r="K99" s="22">
        <v>45504</v>
      </c>
    </row>
    <row r="100" spans="2:11" x14ac:dyDescent="0.2">
      <c r="B100" s="14" t="s">
        <v>78</v>
      </c>
      <c r="C100" s="15"/>
      <c r="D100" s="16" t="s">
        <v>8</v>
      </c>
      <c r="E100" s="17">
        <v>3473001</v>
      </c>
      <c r="F100" s="18"/>
      <c r="G100" s="19">
        <f t="shared" si="1"/>
        <v>3473001</v>
      </c>
      <c r="H100" s="20"/>
      <c r="I100" s="21" t="s">
        <v>9</v>
      </c>
      <c r="J100" s="20"/>
      <c r="K100" s="22">
        <v>45504</v>
      </c>
    </row>
    <row r="101" spans="2:11" x14ac:dyDescent="0.2">
      <c r="B101" s="14" t="s">
        <v>155</v>
      </c>
      <c r="C101" s="15"/>
      <c r="D101" s="16" t="s">
        <v>8</v>
      </c>
      <c r="E101" s="17">
        <v>1300000</v>
      </c>
      <c r="F101" s="18"/>
      <c r="G101" s="19">
        <f t="shared" si="1"/>
        <v>1300000</v>
      </c>
      <c r="H101" s="20"/>
      <c r="I101" s="21" t="s">
        <v>9</v>
      </c>
      <c r="J101" s="20"/>
      <c r="K101" s="22">
        <v>45504</v>
      </c>
    </row>
    <row r="102" spans="2:11" x14ac:dyDescent="0.2">
      <c r="B102" s="14" t="s">
        <v>109</v>
      </c>
      <c r="C102" s="15"/>
      <c r="D102" s="16" t="s">
        <v>8</v>
      </c>
      <c r="E102" s="17">
        <v>2370000</v>
      </c>
      <c r="F102" s="18"/>
      <c r="G102" s="19">
        <f t="shared" si="1"/>
        <v>2370000</v>
      </c>
      <c r="H102" s="20"/>
      <c r="I102" s="21" t="s">
        <v>9</v>
      </c>
      <c r="J102" s="20"/>
      <c r="K102" s="22">
        <v>45504</v>
      </c>
    </row>
    <row r="103" spans="2:11" x14ac:dyDescent="0.2">
      <c r="B103" s="14" t="s">
        <v>71</v>
      </c>
      <c r="C103" s="15"/>
      <c r="D103" s="16" t="s">
        <v>8</v>
      </c>
      <c r="E103" s="17">
        <v>55000</v>
      </c>
      <c r="F103" s="18"/>
      <c r="G103" s="19">
        <f t="shared" si="1"/>
        <v>55000</v>
      </c>
      <c r="H103" s="20"/>
      <c r="I103" s="21" t="s">
        <v>9</v>
      </c>
      <c r="J103" s="20"/>
      <c r="K103" s="22">
        <v>45504</v>
      </c>
    </row>
    <row r="104" spans="2:11" ht="15" customHeight="1" x14ac:dyDescent="0.2">
      <c r="B104" s="14" t="s">
        <v>46</v>
      </c>
      <c r="C104" s="15"/>
      <c r="D104" s="16" t="s">
        <v>8</v>
      </c>
      <c r="E104" s="17">
        <v>1969724</v>
      </c>
      <c r="F104" s="18"/>
      <c r="G104" s="19">
        <f t="shared" si="1"/>
        <v>1969724</v>
      </c>
      <c r="H104" s="20"/>
      <c r="I104" s="21" t="s">
        <v>9</v>
      </c>
      <c r="J104" s="20"/>
      <c r="K104" s="22">
        <v>45504</v>
      </c>
    </row>
    <row r="105" spans="2:11" ht="15" customHeight="1" x14ac:dyDescent="0.2">
      <c r="B105" s="14" t="s">
        <v>156</v>
      </c>
      <c r="C105" s="15"/>
      <c r="D105" s="16" t="s">
        <v>8</v>
      </c>
      <c r="E105" s="17">
        <v>1350000</v>
      </c>
      <c r="F105" s="18"/>
      <c r="G105" s="19">
        <f t="shared" si="1"/>
        <v>1350000</v>
      </c>
      <c r="H105" s="20"/>
      <c r="I105" s="21" t="s">
        <v>9</v>
      </c>
      <c r="J105" s="20"/>
      <c r="K105" s="22">
        <v>45504</v>
      </c>
    </row>
    <row r="106" spans="2:11" ht="15" customHeight="1" x14ac:dyDescent="0.2">
      <c r="B106" s="14" t="s">
        <v>157</v>
      </c>
      <c r="C106" s="15"/>
      <c r="D106" s="16" t="s">
        <v>8</v>
      </c>
      <c r="E106" s="17">
        <v>6325000</v>
      </c>
      <c r="F106" s="18"/>
      <c r="G106" s="19">
        <f t="shared" si="1"/>
        <v>6325000</v>
      </c>
      <c r="H106" s="20"/>
      <c r="I106" s="21" t="s">
        <v>9</v>
      </c>
      <c r="J106" s="20"/>
      <c r="K106" s="22">
        <v>45504</v>
      </c>
    </row>
    <row r="107" spans="2:11" ht="15" customHeight="1" x14ac:dyDescent="0.2">
      <c r="B107" s="14" t="s">
        <v>158</v>
      </c>
      <c r="C107" s="15"/>
      <c r="D107" s="16" t="s">
        <v>8</v>
      </c>
      <c r="E107" s="17">
        <v>6600000</v>
      </c>
      <c r="F107" s="18"/>
      <c r="G107" s="19">
        <f t="shared" si="1"/>
        <v>6600000</v>
      </c>
      <c r="H107" s="20"/>
      <c r="I107" s="21" t="s">
        <v>9</v>
      </c>
      <c r="J107" s="20"/>
      <c r="K107" s="22">
        <v>45504</v>
      </c>
    </row>
    <row r="108" spans="2:11" ht="15" customHeight="1" x14ac:dyDescent="0.2">
      <c r="B108" s="14" t="s">
        <v>159</v>
      </c>
      <c r="C108" s="15"/>
      <c r="D108" s="16" t="s">
        <v>8</v>
      </c>
      <c r="E108" s="17">
        <v>400000</v>
      </c>
      <c r="F108" s="18"/>
      <c r="G108" s="19">
        <f t="shared" si="1"/>
        <v>400000</v>
      </c>
      <c r="H108" s="20"/>
      <c r="I108" s="21" t="s">
        <v>9</v>
      </c>
      <c r="J108" s="20"/>
      <c r="K108" s="22">
        <v>45504</v>
      </c>
    </row>
    <row r="109" spans="2:11" ht="15" customHeight="1" x14ac:dyDescent="0.2">
      <c r="B109" s="14" t="s">
        <v>110</v>
      </c>
      <c r="C109" s="15"/>
      <c r="D109" s="16" t="s">
        <v>8</v>
      </c>
      <c r="E109" s="17">
        <v>12100000</v>
      </c>
      <c r="F109" s="18"/>
      <c r="G109" s="19">
        <f t="shared" si="1"/>
        <v>12100000</v>
      </c>
      <c r="H109" s="20"/>
      <c r="I109" s="21" t="s">
        <v>9</v>
      </c>
      <c r="J109" s="20"/>
      <c r="K109" s="22">
        <v>45504</v>
      </c>
    </row>
    <row r="110" spans="2:11" ht="15" customHeight="1" x14ac:dyDescent="0.2">
      <c r="B110" s="14" t="s">
        <v>160</v>
      </c>
      <c r="C110" s="15"/>
      <c r="D110" s="16" t="s">
        <v>8</v>
      </c>
      <c r="E110" s="17">
        <v>297570000</v>
      </c>
      <c r="F110" s="18"/>
      <c r="G110" s="19">
        <f t="shared" si="1"/>
        <v>297570000</v>
      </c>
      <c r="H110" s="20"/>
      <c r="I110" s="21" t="s">
        <v>9</v>
      </c>
      <c r="J110" s="20"/>
      <c r="K110" s="22">
        <v>45657</v>
      </c>
    </row>
    <row r="111" spans="2:11" x14ac:dyDescent="0.2">
      <c r="B111" s="14" t="s">
        <v>91</v>
      </c>
      <c r="C111" s="15"/>
      <c r="D111" s="16" t="s">
        <v>8</v>
      </c>
      <c r="E111" s="17">
        <v>8800000</v>
      </c>
      <c r="F111" s="18"/>
      <c r="G111" s="19">
        <f t="shared" si="1"/>
        <v>8800000</v>
      </c>
      <c r="H111" s="20"/>
      <c r="I111" s="21" t="s">
        <v>9</v>
      </c>
      <c r="J111" s="20"/>
      <c r="K111" s="22">
        <v>45504</v>
      </c>
    </row>
    <row r="112" spans="2:11" x14ac:dyDescent="0.2">
      <c r="B112" s="14" t="s">
        <v>161</v>
      </c>
      <c r="C112" s="15"/>
      <c r="D112" s="16" t="s">
        <v>8</v>
      </c>
      <c r="E112" s="17">
        <v>30144000</v>
      </c>
      <c r="F112" s="18"/>
      <c r="G112" s="19">
        <f t="shared" si="1"/>
        <v>30144000</v>
      </c>
      <c r="H112" s="20"/>
      <c r="I112" s="21" t="s">
        <v>9</v>
      </c>
      <c r="J112" s="20"/>
      <c r="K112" s="22">
        <v>45565</v>
      </c>
    </row>
    <row r="113" spans="2:11" x14ac:dyDescent="0.2">
      <c r="B113" s="14" t="s">
        <v>162</v>
      </c>
      <c r="C113" s="15"/>
      <c r="D113" s="16" t="s">
        <v>8</v>
      </c>
      <c r="E113" s="17">
        <v>174790000</v>
      </c>
      <c r="F113" s="18"/>
      <c r="G113" s="19">
        <f t="shared" si="1"/>
        <v>174790000</v>
      </c>
      <c r="H113" s="20"/>
      <c r="I113" s="21" t="s">
        <v>9</v>
      </c>
      <c r="J113" s="20"/>
      <c r="K113" s="22">
        <v>45657</v>
      </c>
    </row>
    <row r="114" spans="2:11" x14ac:dyDescent="0.2">
      <c r="B114" s="14" t="s">
        <v>111</v>
      </c>
      <c r="C114" s="15"/>
      <c r="D114" s="16" t="s">
        <v>8</v>
      </c>
      <c r="E114" s="17">
        <v>1175000</v>
      </c>
      <c r="F114" s="18"/>
      <c r="G114" s="19">
        <f t="shared" si="1"/>
        <v>1175000</v>
      </c>
      <c r="H114" s="20"/>
      <c r="I114" s="21" t="s">
        <v>9</v>
      </c>
      <c r="J114" s="20"/>
      <c r="K114" s="22">
        <v>45504</v>
      </c>
    </row>
    <row r="115" spans="2:11" x14ac:dyDescent="0.2">
      <c r="B115" s="14" t="s">
        <v>163</v>
      </c>
      <c r="C115" s="15"/>
      <c r="D115" s="16" t="s">
        <v>8</v>
      </c>
      <c r="E115" s="17">
        <v>20000000</v>
      </c>
      <c r="F115" s="18"/>
      <c r="G115" s="19">
        <f t="shared" si="1"/>
        <v>20000000</v>
      </c>
      <c r="H115" s="20"/>
      <c r="I115" s="21" t="s">
        <v>9</v>
      </c>
      <c r="J115" s="20"/>
      <c r="K115" s="22">
        <v>45565</v>
      </c>
    </row>
    <row r="116" spans="2:11" x14ac:dyDescent="0.2">
      <c r="B116" s="14" t="s">
        <v>60</v>
      </c>
      <c r="C116" s="15"/>
      <c r="D116" s="16" t="s">
        <v>8</v>
      </c>
      <c r="E116" s="17">
        <v>209500</v>
      </c>
      <c r="F116" s="18"/>
      <c r="G116" s="19">
        <f t="shared" si="1"/>
        <v>209500</v>
      </c>
      <c r="H116" s="20"/>
      <c r="I116" s="21" t="s">
        <v>9</v>
      </c>
      <c r="J116" s="20"/>
      <c r="K116" s="22">
        <v>45504</v>
      </c>
    </row>
    <row r="117" spans="2:11" x14ac:dyDescent="0.2">
      <c r="B117" s="14" t="s">
        <v>83</v>
      </c>
      <c r="C117" s="15"/>
      <c r="D117" s="16" t="s">
        <v>8</v>
      </c>
      <c r="E117" s="17">
        <v>514000</v>
      </c>
      <c r="F117" s="18"/>
      <c r="G117" s="19">
        <f t="shared" si="1"/>
        <v>514000</v>
      </c>
      <c r="H117" s="20"/>
      <c r="I117" s="21" t="s">
        <v>9</v>
      </c>
      <c r="J117" s="20"/>
      <c r="K117" s="22">
        <v>45504</v>
      </c>
    </row>
    <row r="118" spans="2:11" x14ac:dyDescent="0.2">
      <c r="B118" s="14" t="s">
        <v>47</v>
      </c>
      <c r="C118" s="15"/>
      <c r="D118" s="16" t="s">
        <v>8</v>
      </c>
      <c r="E118" s="17">
        <v>592076163</v>
      </c>
      <c r="F118" s="18"/>
      <c r="G118" s="19">
        <f t="shared" si="1"/>
        <v>592076163</v>
      </c>
      <c r="H118" s="20"/>
      <c r="I118" s="21" t="s">
        <v>9</v>
      </c>
      <c r="J118" s="20"/>
      <c r="K118" s="22">
        <v>45657</v>
      </c>
    </row>
    <row r="119" spans="2:11" x14ac:dyDescent="0.2">
      <c r="B119" s="14" t="s">
        <v>72</v>
      </c>
      <c r="C119" s="15"/>
      <c r="D119" s="16" t="s">
        <v>8</v>
      </c>
      <c r="E119" s="17">
        <v>6385000</v>
      </c>
      <c r="F119" s="18"/>
      <c r="G119" s="19">
        <f t="shared" si="1"/>
        <v>6385000</v>
      </c>
      <c r="H119" s="20"/>
      <c r="I119" s="21" t="s">
        <v>9</v>
      </c>
      <c r="J119" s="20"/>
      <c r="K119" s="22">
        <v>45504</v>
      </c>
    </row>
    <row r="120" spans="2:11" x14ac:dyDescent="0.2">
      <c r="B120" s="14" t="s">
        <v>164</v>
      </c>
      <c r="C120" s="15"/>
      <c r="D120" s="16" t="s">
        <v>8</v>
      </c>
      <c r="E120" s="17">
        <v>49750247</v>
      </c>
      <c r="F120" s="18"/>
      <c r="G120" s="19">
        <f t="shared" si="1"/>
        <v>49750247</v>
      </c>
      <c r="H120" s="20"/>
      <c r="I120" s="21" t="s">
        <v>9</v>
      </c>
      <c r="J120" s="20"/>
      <c r="K120" s="22">
        <v>45565</v>
      </c>
    </row>
    <row r="121" spans="2:11" x14ac:dyDescent="0.2">
      <c r="B121" s="14" t="s">
        <v>79</v>
      </c>
      <c r="C121" s="15"/>
      <c r="D121" s="16" t="s">
        <v>8</v>
      </c>
      <c r="E121" s="17">
        <v>2705000</v>
      </c>
      <c r="F121" s="18"/>
      <c r="G121" s="19">
        <f t="shared" si="1"/>
        <v>2705000</v>
      </c>
      <c r="H121" s="20"/>
      <c r="I121" s="21" t="s">
        <v>9</v>
      </c>
      <c r="J121" s="20"/>
      <c r="K121" s="22">
        <v>45504</v>
      </c>
    </row>
    <row r="122" spans="2:11" x14ac:dyDescent="0.2">
      <c r="B122" s="14" t="s">
        <v>63</v>
      </c>
      <c r="C122" s="15"/>
      <c r="D122" s="16" t="s">
        <v>8</v>
      </c>
      <c r="E122" s="17">
        <v>65719555</v>
      </c>
      <c r="F122" s="18"/>
      <c r="G122" s="19">
        <f t="shared" si="1"/>
        <v>65719555</v>
      </c>
      <c r="H122" s="20"/>
      <c r="I122" s="21" t="s">
        <v>9</v>
      </c>
      <c r="J122" s="20"/>
      <c r="K122" s="22">
        <v>45657</v>
      </c>
    </row>
    <row r="123" spans="2:11" x14ac:dyDescent="0.2">
      <c r="B123" s="14" t="s">
        <v>165</v>
      </c>
      <c r="C123" s="15"/>
      <c r="D123" s="16" t="s">
        <v>8</v>
      </c>
      <c r="E123" s="17">
        <v>4950000</v>
      </c>
      <c r="F123" s="18"/>
      <c r="G123" s="19">
        <f t="shared" si="1"/>
        <v>4950000</v>
      </c>
      <c r="H123" s="20"/>
      <c r="I123" s="21" t="s">
        <v>9</v>
      </c>
      <c r="J123" s="20"/>
      <c r="K123" s="22">
        <v>45504</v>
      </c>
    </row>
    <row r="124" spans="2:11" x14ac:dyDescent="0.2">
      <c r="B124" s="14" t="s">
        <v>166</v>
      </c>
      <c r="C124" s="15"/>
      <c r="D124" s="16" t="s">
        <v>8</v>
      </c>
      <c r="E124" s="17">
        <v>1833333</v>
      </c>
      <c r="F124" s="18"/>
      <c r="G124" s="19">
        <f t="shared" si="1"/>
        <v>1833333</v>
      </c>
      <c r="H124" s="20"/>
      <c r="I124" s="21" t="s">
        <v>9</v>
      </c>
      <c r="J124" s="20"/>
      <c r="K124" s="22">
        <v>45504</v>
      </c>
    </row>
    <row r="125" spans="2:11" x14ac:dyDescent="0.2">
      <c r="B125" s="14" t="s">
        <v>84</v>
      </c>
      <c r="C125" s="15"/>
      <c r="D125" s="16" t="s">
        <v>8</v>
      </c>
      <c r="E125" s="17">
        <v>56400943</v>
      </c>
      <c r="F125" s="18"/>
      <c r="G125" s="19">
        <f t="shared" si="1"/>
        <v>56400943</v>
      </c>
      <c r="H125" s="20"/>
      <c r="I125" s="21" t="s">
        <v>9</v>
      </c>
      <c r="J125" s="20"/>
      <c r="K125" s="22">
        <v>45565</v>
      </c>
    </row>
    <row r="126" spans="2:11" x14ac:dyDescent="0.2">
      <c r="B126" s="14" t="s">
        <v>61</v>
      </c>
      <c r="C126" s="15"/>
      <c r="D126" s="16" t="s">
        <v>8</v>
      </c>
      <c r="E126" s="17">
        <v>10644801</v>
      </c>
      <c r="F126" s="18"/>
      <c r="G126" s="19">
        <f t="shared" si="1"/>
        <v>10644801</v>
      </c>
      <c r="H126" s="20"/>
      <c r="I126" s="21" t="s">
        <v>9</v>
      </c>
      <c r="J126" s="20"/>
      <c r="K126" s="22">
        <v>45504</v>
      </c>
    </row>
    <row r="127" spans="2:11" x14ac:dyDescent="0.2">
      <c r="B127" s="14" t="s">
        <v>167</v>
      </c>
      <c r="C127" s="15"/>
      <c r="D127" s="16" t="s">
        <v>8</v>
      </c>
      <c r="E127" s="17">
        <v>1750000</v>
      </c>
      <c r="F127" s="18"/>
      <c r="G127" s="19">
        <f t="shared" si="1"/>
        <v>1750000</v>
      </c>
      <c r="H127" s="20"/>
      <c r="I127" s="21" t="s">
        <v>9</v>
      </c>
      <c r="J127" s="20"/>
      <c r="K127" s="22">
        <v>45504</v>
      </c>
    </row>
    <row r="128" spans="2:11" x14ac:dyDescent="0.2">
      <c r="B128" s="14" t="s">
        <v>62</v>
      </c>
      <c r="C128" s="15"/>
      <c r="D128" s="16" t="s">
        <v>8</v>
      </c>
      <c r="E128" s="17">
        <v>5280000</v>
      </c>
      <c r="F128" s="18"/>
      <c r="G128" s="19">
        <f>E128</f>
        <v>5280000</v>
      </c>
      <c r="H128" s="20"/>
      <c r="I128" s="21" t="s">
        <v>9</v>
      </c>
      <c r="J128" s="20"/>
      <c r="K128" s="22">
        <v>45504</v>
      </c>
    </row>
    <row r="129" spans="2:11" ht="13.5" thickBot="1" x14ac:dyDescent="0.25">
      <c r="B129" s="23" t="s">
        <v>2</v>
      </c>
      <c r="C129" s="24"/>
      <c r="D129" s="19"/>
      <c r="E129" s="25">
        <f>SUM(E6:E128)</f>
        <v>8658536598.375</v>
      </c>
      <c r="F129" s="25"/>
      <c r="G129" s="25">
        <f>SUM(G6:G128)</f>
        <v>8658536598.375</v>
      </c>
      <c r="H129" s="26"/>
      <c r="I129" s="27" t="s">
        <v>9</v>
      </c>
      <c r="J129" s="19"/>
      <c r="K129" s="28"/>
    </row>
    <row r="130" spans="2:11" ht="13.5" thickTop="1" x14ac:dyDescent="0.2">
      <c r="B130" s="29" t="s">
        <v>10</v>
      </c>
      <c r="C130" s="24"/>
      <c r="D130" s="19"/>
      <c r="E130" s="30"/>
      <c r="F130" s="19"/>
      <c r="G130" s="19"/>
      <c r="H130" s="19"/>
      <c r="I130" s="31"/>
      <c r="J130" s="19"/>
      <c r="K130" s="28"/>
    </row>
    <row r="131" spans="2:11" x14ac:dyDescent="0.2">
      <c r="B131" s="32" t="s">
        <v>11</v>
      </c>
      <c r="C131" s="24"/>
      <c r="D131" s="19" t="s">
        <v>8</v>
      </c>
      <c r="E131" s="17">
        <v>984544937.56824005</v>
      </c>
      <c r="F131" s="19"/>
      <c r="G131" s="19">
        <f>E131</f>
        <v>984544937.56824005</v>
      </c>
      <c r="H131" s="19"/>
      <c r="I131" s="31" t="s">
        <v>9</v>
      </c>
      <c r="J131" s="19"/>
      <c r="K131" s="22">
        <v>45657</v>
      </c>
    </row>
    <row r="132" spans="2:11" x14ac:dyDescent="0.2">
      <c r="B132" s="33" t="s">
        <v>80</v>
      </c>
      <c r="C132" s="24"/>
      <c r="D132" s="19" t="s">
        <v>8</v>
      </c>
      <c r="E132" s="17">
        <v>324664985.14090002</v>
      </c>
      <c r="F132" s="19"/>
      <c r="G132" s="19">
        <f t="shared" ref="G132:G138" si="2">E132</f>
        <v>324664985.14090002</v>
      </c>
      <c r="H132" s="19"/>
      <c r="I132" s="31" t="s">
        <v>9</v>
      </c>
      <c r="J132" s="19"/>
      <c r="K132" s="22">
        <v>45657</v>
      </c>
    </row>
    <row r="133" spans="2:11" x14ac:dyDescent="0.2">
      <c r="B133" s="32" t="s">
        <v>42</v>
      </c>
      <c r="C133" s="24"/>
      <c r="D133" s="19" t="s">
        <v>8</v>
      </c>
      <c r="E133" s="17">
        <v>2155425801.5872002</v>
      </c>
      <c r="F133" s="19"/>
      <c r="G133" s="19">
        <f t="shared" si="2"/>
        <v>2155425801.5872002</v>
      </c>
      <c r="H133" s="19"/>
      <c r="I133" s="31" t="s">
        <v>9</v>
      </c>
      <c r="J133" s="19"/>
      <c r="K133" s="22">
        <v>45657</v>
      </c>
    </row>
    <row r="134" spans="2:11" x14ac:dyDescent="0.2">
      <c r="B134" s="32" t="s">
        <v>73</v>
      </c>
      <c r="C134" s="24"/>
      <c r="D134" s="19" t="s">
        <v>8</v>
      </c>
      <c r="E134" s="17">
        <v>40223320.583999999</v>
      </c>
      <c r="F134" s="19"/>
      <c r="G134" s="19">
        <f t="shared" si="2"/>
        <v>40223320.583999999</v>
      </c>
      <c r="H134" s="19"/>
      <c r="I134" s="31" t="s">
        <v>9</v>
      </c>
      <c r="J134" s="19"/>
      <c r="K134" s="22">
        <v>45657</v>
      </c>
    </row>
    <row r="135" spans="2:11" x14ac:dyDescent="0.2">
      <c r="B135" s="32" t="s">
        <v>23</v>
      </c>
      <c r="C135" s="24"/>
      <c r="D135" s="19" t="s">
        <v>8</v>
      </c>
      <c r="E135" s="17">
        <v>817116244.50902009</v>
      </c>
      <c r="F135" s="19"/>
      <c r="G135" s="19">
        <f t="shared" si="2"/>
        <v>817116244.50902009</v>
      </c>
      <c r="H135" s="19"/>
      <c r="I135" s="31" t="s">
        <v>9</v>
      </c>
      <c r="J135" s="19"/>
      <c r="K135" s="22">
        <v>45657</v>
      </c>
    </row>
    <row r="136" spans="2:11" x14ac:dyDescent="0.2">
      <c r="B136" s="33" t="s">
        <v>81</v>
      </c>
      <c r="C136" s="24"/>
      <c r="D136" s="19" t="s">
        <v>8</v>
      </c>
      <c r="E136" s="17">
        <v>451992960.34000003</v>
      </c>
      <c r="F136" s="19"/>
      <c r="G136" s="19">
        <f t="shared" si="2"/>
        <v>451992960.34000003</v>
      </c>
      <c r="H136" s="19"/>
      <c r="I136" s="31" t="s">
        <v>9</v>
      </c>
      <c r="J136" s="19"/>
      <c r="K136" s="22">
        <v>45657</v>
      </c>
    </row>
    <row r="137" spans="2:11" x14ac:dyDescent="0.2">
      <c r="B137" s="32" t="s">
        <v>51</v>
      </c>
      <c r="C137" s="24"/>
      <c r="D137" s="19" t="s">
        <v>8</v>
      </c>
      <c r="E137" s="17">
        <v>1083395243.3829999</v>
      </c>
      <c r="F137" s="19"/>
      <c r="G137" s="19">
        <f>E137</f>
        <v>1083395243.3829999</v>
      </c>
      <c r="H137" s="19"/>
      <c r="I137" s="31" t="s">
        <v>9</v>
      </c>
      <c r="J137" s="19"/>
      <c r="K137" s="22">
        <v>45657</v>
      </c>
    </row>
    <row r="138" spans="2:11" x14ac:dyDescent="0.2">
      <c r="B138" s="33" t="s">
        <v>168</v>
      </c>
      <c r="C138" s="24"/>
      <c r="D138" s="19" t="s">
        <v>8</v>
      </c>
      <c r="E138" s="17">
        <v>5692740.4799999995</v>
      </c>
      <c r="F138" s="19"/>
      <c r="G138" s="19">
        <f t="shared" si="2"/>
        <v>5692740.4799999995</v>
      </c>
      <c r="H138" s="19"/>
      <c r="I138" s="31" t="s">
        <v>9</v>
      </c>
      <c r="J138" s="19"/>
      <c r="K138" s="22">
        <v>45657</v>
      </c>
    </row>
    <row r="139" spans="2:11" ht="13.5" thickBot="1" x14ac:dyDescent="0.25">
      <c r="B139" s="23" t="s">
        <v>2</v>
      </c>
      <c r="C139" s="24"/>
      <c r="D139" s="19"/>
      <c r="E139" s="25">
        <f>SUM(E131:E138)</f>
        <v>5863056233.5923595</v>
      </c>
      <c r="F139" s="25"/>
      <c r="G139" s="25">
        <f>SUM(G131:G138)</f>
        <v>5863056233.5923595</v>
      </c>
      <c r="H139" s="25">
        <f>SUM(H131:H138)</f>
        <v>0</v>
      </c>
      <c r="I139" s="27" t="s">
        <v>9</v>
      </c>
      <c r="J139" s="19"/>
      <c r="K139" s="28"/>
    </row>
    <row r="140" spans="2:11" ht="13.5" thickTop="1" x14ac:dyDescent="0.2">
      <c r="B140" s="29" t="s">
        <v>12</v>
      </c>
      <c r="C140" s="24"/>
      <c r="D140" s="19"/>
      <c r="E140" s="30"/>
      <c r="F140" s="19"/>
      <c r="G140" s="19"/>
      <c r="H140" s="19"/>
      <c r="I140" s="31"/>
      <c r="J140" s="19"/>
      <c r="K140" s="28"/>
    </row>
    <row r="141" spans="2:11" x14ac:dyDescent="0.2">
      <c r="B141" s="34" t="s">
        <v>169</v>
      </c>
      <c r="C141" s="24"/>
      <c r="D141" s="35" t="s">
        <v>8</v>
      </c>
      <c r="E141" s="30">
        <v>899878688</v>
      </c>
      <c r="F141" s="19"/>
      <c r="G141" s="19">
        <f>E141</f>
        <v>899878688</v>
      </c>
      <c r="H141" s="19"/>
      <c r="I141" s="31" t="s">
        <v>9</v>
      </c>
      <c r="J141" s="19"/>
      <c r="K141" s="22">
        <v>45657</v>
      </c>
    </row>
    <row r="142" spans="2:11" x14ac:dyDescent="0.2">
      <c r="B142" s="34" t="s">
        <v>25</v>
      </c>
      <c r="C142" s="24"/>
      <c r="D142" s="35" t="s">
        <v>8</v>
      </c>
      <c r="E142" s="30">
        <v>86120928</v>
      </c>
      <c r="F142" s="19"/>
      <c r="G142" s="19">
        <f>E142</f>
        <v>86120928</v>
      </c>
      <c r="H142" s="19"/>
      <c r="I142" s="31" t="s">
        <v>9</v>
      </c>
      <c r="J142" s="19"/>
      <c r="K142" s="22">
        <v>45657</v>
      </c>
    </row>
    <row r="143" spans="2:11" x14ac:dyDescent="0.2">
      <c r="B143" s="34" t="s">
        <v>24</v>
      </c>
      <c r="C143" s="36"/>
      <c r="D143" s="35" t="s">
        <v>8</v>
      </c>
      <c r="E143" s="30">
        <v>351000000</v>
      </c>
      <c r="F143" s="19"/>
      <c r="G143" s="19">
        <f t="shared" ref="G143:G148" si="3">E143</f>
        <v>351000000</v>
      </c>
      <c r="H143" s="19"/>
      <c r="I143" s="31" t="s">
        <v>9</v>
      </c>
      <c r="J143" s="19"/>
      <c r="K143" s="22">
        <v>45657</v>
      </c>
    </row>
    <row r="144" spans="2:11" x14ac:dyDescent="0.2">
      <c r="B144" s="34" t="s">
        <v>65</v>
      </c>
      <c r="C144" s="36"/>
      <c r="D144" s="35" t="s">
        <v>8</v>
      </c>
      <c r="E144" s="30">
        <v>3950000000</v>
      </c>
      <c r="F144" s="19"/>
      <c r="G144" s="19">
        <f t="shared" si="3"/>
        <v>3950000000</v>
      </c>
      <c r="H144" s="19"/>
      <c r="I144" s="31" t="s">
        <v>9</v>
      </c>
      <c r="J144" s="19"/>
      <c r="K144" s="22">
        <v>45657</v>
      </c>
    </row>
    <row r="145" spans="2:11" x14ac:dyDescent="0.2">
      <c r="B145" s="34" t="s">
        <v>64</v>
      </c>
      <c r="C145" s="36"/>
      <c r="D145" s="35" t="s">
        <v>8</v>
      </c>
      <c r="E145" s="30">
        <v>1500000000</v>
      </c>
      <c r="F145" s="19"/>
      <c r="G145" s="19">
        <f t="shared" si="3"/>
        <v>1500000000</v>
      </c>
      <c r="H145" s="19"/>
      <c r="I145" s="31" t="s">
        <v>9</v>
      </c>
      <c r="J145" s="19"/>
      <c r="K145" s="22">
        <v>45657</v>
      </c>
    </row>
    <row r="146" spans="2:11" x14ac:dyDescent="0.2">
      <c r="B146" s="34" t="s">
        <v>26</v>
      </c>
      <c r="C146" s="36"/>
      <c r="D146" s="35" t="s">
        <v>8</v>
      </c>
      <c r="E146" s="30">
        <v>20771506</v>
      </c>
      <c r="F146" s="19"/>
      <c r="G146" s="19">
        <f t="shared" si="3"/>
        <v>20771506</v>
      </c>
      <c r="H146" s="19"/>
      <c r="I146" s="31" t="s">
        <v>9</v>
      </c>
      <c r="J146" s="19"/>
      <c r="K146" s="22">
        <v>45657</v>
      </c>
    </row>
    <row r="147" spans="2:11" x14ac:dyDescent="0.2">
      <c r="B147" s="34" t="s">
        <v>57</v>
      </c>
      <c r="C147" s="36"/>
      <c r="D147" s="35" t="s">
        <v>8</v>
      </c>
      <c r="E147" s="30">
        <v>109171234</v>
      </c>
      <c r="F147" s="19"/>
      <c r="G147" s="19">
        <f t="shared" si="3"/>
        <v>109171234</v>
      </c>
      <c r="H147" s="19"/>
      <c r="I147" s="31" t="s">
        <v>9</v>
      </c>
      <c r="J147" s="19"/>
      <c r="K147" s="22">
        <v>45657</v>
      </c>
    </row>
    <row r="148" spans="2:11" x14ac:dyDescent="0.2">
      <c r="B148" s="34" t="s">
        <v>32</v>
      </c>
      <c r="C148" s="36"/>
      <c r="D148" s="35" t="s">
        <v>8</v>
      </c>
      <c r="E148" s="30">
        <v>472760273</v>
      </c>
      <c r="F148" s="19"/>
      <c r="G148" s="19">
        <f t="shared" si="3"/>
        <v>472760273</v>
      </c>
      <c r="H148" s="19"/>
      <c r="I148" s="31" t="s">
        <v>9</v>
      </c>
      <c r="J148" s="19"/>
      <c r="K148" s="22">
        <v>45657</v>
      </c>
    </row>
    <row r="149" spans="2:11" ht="13.5" thickBot="1" x14ac:dyDescent="0.25">
      <c r="B149" s="23" t="s">
        <v>2</v>
      </c>
      <c r="C149" s="24"/>
      <c r="D149" s="19"/>
      <c r="E149" s="37">
        <f>SUM(E141:E148)</f>
        <v>7389702629</v>
      </c>
      <c r="F149" s="37"/>
      <c r="G149" s="37">
        <f t="shared" ref="G149" si="4">SUM(G141:G148)</f>
        <v>7389702629</v>
      </c>
      <c r="H149" s="25"/>
      <c r="I149" s="38" t="s">
        <v>9</v>
      </c>
      <c r="J149" s="19"/>
      <c r="K149" s="28"/>
    </row>
    <row r="150" spans="2:11" ht="13.5" thickTop="1" x14ac:dyDescent="0.2">
      <c r="B150" s="29" t="s">
        <v>13</v>
      </c>
      <c r="C150" s="24"/>
      <c r="D150" s="19"/>
      <c r="E150" s="30"/>
      <c r="F150" s="19"/>
      <c r="G150" s="19"/>
      <c r="H150" s="19"/>
      <c r="I150" s="31"/>
      <c r="J150" s="19"/>
      <c r="K150" s="28"/>
    </row>
    <row r="151" spans="2:11" x14ac:dyDescent="0.2">
      <c r="B151" s="39" t="s">
        <v>38</v>
      </c>
      <c r="C151" s="24"/>
      <c r="D151" s="35" t="s">
        <v>8</v>
      </c>
      <c r="E151" s="30">
        <v>627286366</v>
      </c>
      <c r="F151" s="19"/>
      <c r="G151" s="19">
        <f>E151</f>
        <v>627286366</v>
      </c>
      <c r="H151" s="19"/>
      <c r="I151" s="31" t="s">
        <v>9</v>
      </c>
      <c r="J151" s="19"/>
      <c r="K151" s="22">
        <v>45657</v>
      </c>
    </row>
    <row r="152" spans="2:11" x14ac:dyDescent="0.2">
      <c r="B152" s="34" t="s">
        <v>14</v>
      </c>
      <c r="C152" s="36"/>
      <c r="D152" s="35" t="s">
        <v>8</v>
      </c>
      <c r="E152" s="30">
        <v>47510272</v>
      </c>
      <c r="F152" s="19"/>
      <c r="G152" s="19">
        <f t="shared" ref="G152:G156" si="5">E152</f>
        <v>47510272</v>
      </c>
      <c r="H152" s="19"/>
      <c r="I152" s="31" t="s">
        <v>9</v>
      </c>
      <c r="J152" s="19"/>
      <c r="K152" s="22">
        <v>45484</v>
      </c>
    </row>
    <row r="153" spans="2:11" x14ac:dyDescent="0.2">
      <c r="B153" s="34" t="s">
        <v>170</v>
      </c>
      <c r="C153" s="36"/>
      <c r="D153" s="35" t="s">
        <v>8</v>
      </c>
      <c r="E153" s="30">
        <v>3653300</v>
      </c>
      <c r="F153" s="19"/>
      <c r="G153" s="19">
        <f t="shared" si="5"/>
        <v>3653300</v>
      </c>
      <c r="H153" s="19"/>
      <c r="I153" s="31" t="s">
        <v>9</v>
      </c>
      <c r="J153" s="19"/>
      <c r="K153" s="22">
        <v>45504</v>
      </c>
    </row>
    <row r="154" spans="2:11" x14ac:dyDescent="0.2">
      <c r="B154" s="34" t="s">
        <v>52</v>
      </c>
      <c r="C154" s="36"/>
      <c r="D154" s="35" t="s">
        <v>8</v>
      </c>
      <c r="E154" s="30">
        <v>445603201</v>
      </c>
      <c r="F154" s="19"/>
      <c r="G154" s="19">
        <f t="shared" si="5"/>
        <v>445603201</v>
      </c>
      <c r="H154" s="19"/>
      <c r="I154" s="31" t="s">
        <v>9</v>
      </c>
      <c r="J154" s="19"/>
      <c r="K154" s="22">
        <v>45657</v>
      </c>
    </row>
    <row r="155" spans="2:11" x14ac:dyDescent="0.2">
      <c r="B155" s="40" t="s">
        <v>53</v>
      </c>
      <c r="C155" s="36"/>
      <c r="D155" s="35" t="s">
        <v>8</v>
      </c>
      <c r="E155" s="30">
        <v>101126801</v>
      </c>
      <c r="F155" s="19"/>
      <c r="G155" s="19">
        <f t="shared" si="5"/>
        <v>101126801</v>
      </c>
      <c r="H155" s="19"/>
      <c r="I155" s="31" t="s">
        <v>9</v>
      </c>
      <c r="J155" s="19"/>
      <c r="K155" s="22">
        <v>45565</v>
      </c>
    </row>
    <row r="156" spans="2:11" x14ac:dyDescent="0.2">
      <c r="B156" s="40" t="s">
        <v>112</v>
      </c>
      <c r="C156" s="36"/>
      <c r="D156" s="35" t="s">
        <v>8</v>
      </c>
      <c r="E156" s="30">
        <v>88350155</v>
      </c>
      <c r="F156" s="19"/>
      <c r="G156" s="19">
        <f t="shared" si="5"/>
        <v>88350155</v>
      </c>
      <c r="H156" s="19"/>
      <c r="I156" s="31" t="s">
        <v>9</v>
      </c>
      <c r="J156" s="19"/>
      <c r="K156" s="22">
        <v>45565</v>
      </c>
    </row>
    <row r="157" spans="2:11" ht="13.5" thickBot="1" x14ac:dyDescent="0.25">
      <c r="B157" s="23" t="s">
        <v>2</v>
      </c>
      <c r="C157" s="24"/>
      <c r="D157" s="19"/>
      <c r="E157" s="37">
        <f>SUM(E151:E156)</f>
        <v>1313530095</v>
      </c>
      <c r="F157" s="37"/>
      <c r="G157" s="37">
        <f>SUM(G151:G156)</f>
        <v>1313530095</v>
      </c>
      <c r="H157" s="25"/>
      <c r="I157" s="38" t="s">
        <v>9</v>
      </c>
      <c r="J157" s="19"/>
      <c r="K157" s="28"/>
    </row>
    <row r="158" spans="2:11" ht="13.5" thickTop="1" x14ac:dyDescent="0.2">
      <c r="B158" s="29" t="s">
        <v>15</v>
      </c>
      <c r="C158" s="24"/>
      <c r="D158" s="19"/>
      <c r="E158" s="30"/>
      <c r="F158" s="19"/>
      <c r="G158" s="19"/>
      <c r="H158" s="19"/>
      <c r="I158" s="31"/>
      <c r="J158" s="19"/>
      <c r="K158" s="28"/>
    </row>
    <row r="159" spans="2:11" x14ac:dyDescent="0.2">
      <c r="B159" s="34" t="s">
        <v>16</v>
      </c>
      <c r="C159" s="36"/>
      <c r="D159" s="35" t="s">
        <v>8</v>
      </c>
      <c r="E159" s="30">
        <v>71287041</v>
      </c>
      <c r="F159" s="19"/>
      <c r="G159" s="19">
        <f>E159</f>
        <v>71287041</v>
      </c>
      <c r="H159" s="19"/>
      <c r="I159" s="31" t="s">
        <v>9</v>
      </c>
      <c r="J159" s="19"/>
      <c r="K159" s="22">
        <v>45565</v>
      </c>
    </row>
    <row r="160" spans="2:11" x14ac:dyDescent="0.2">
      <c r="B160" s="34" t="s">
        <v>113</v>
      </c>
      <c r="C160" s="36"/>
      <c r="D160" s="35" t="s">
        <v>8</v>
      </c>
      <c r="E160" s="30">
        <v>801350181</v>
      </c>
      <c r="F160" s="19"/>
      <c r="G160" s="19">
        <f>E160</f>
        <v>801350181</v>
      </c>
      <c r="H160" s="19"/>
      <c r="I160" s="31" t="s">
        <v>9</v>
      </c>
      <c r="J160" s="19"/>
      <c r="K160" s="22">
        <v>45657</v>
      </c>
    </row>
    <row r="161" spans="2:11" ht="13.5" thickBot="1" x14ac:dyDescent="0.25">
      <c r="B161" s="23" t="s">
        <v>2</v>
      </c>
      <c r="C161" s="24"/>
      <c r="D161" s="19"/>
      <c r="E161" s="37">
        <f>SUM(E159:E160)</f>
        <v>872637222</v>
      </c>
      <c r="F161" s="37"/>
      <c r="G161" s="37">
        <f>SUM(G159:G160)</f>
        <v>872637222</v>
      </c>
      <c r="H161" s="25"/>
      <c r="I161" s="38" t="s">
        <v>9</v>
      </c>
      <c r="J161" s="19"/>
      <c r="K161" s="28"/>
    </row>
    <row r="162" spans="2:11" ht="13.5" thickTop="1" x14ac:dyDescent="0.2">
      <c r="B162" s="34"/>
      <c r="C162" s="36"/>
      <c r="D162" s="19"/>
      <c r="E162" s="30"/>
      <c r="F162" s="19"/>
      <c r="G162" s="19"/>
      <c r="H162" s="19"/>
      <c r="I162" s="31"/>
      <c r="J162" s="19"/>
      <c r="K162" s="28"/>
    </row>
    <row r="163" spans="2:11" ht="13.5" thickBot="1" x14ac:dyDescent="0.25">
      <c r="B163" s="41" t="s">
        <v>17</v>
      </c>
      <c r="C163" s="42"/>
      <c r="D163" s="43" t="s">
        <v>8</v>
      </c>
      <c r="E163" s="44">
        <f>SUM(E129+E139+E149+E157+E161)</f>
        <v>24097462777.967361</v>
      </c>
      <c r="F163" s="45"/>
      <c r="G163" s="45">
        <f>SUM(G129+G139+G149++++G157++G161)</f>
        <v>24097462777.967361</v>
      </c>
      <c r="H163" s="45"/>
      <c r="I163" s="46" t="s">
        <v>9</v>
      </c>
      <c r="J163" s="47"/>
      <c r="K163" s="48"/>
    </row>
    <row r="164" spans="2:11" ht="13.5" thickTop="1" x14ac:dyDescent="0.2">
      <c r="B164" s="49" t="s">
        <v>18</v>
      </c>
      <c r="C164" s="24"/>
      <c r="D164" s="47"/>
      <c r="E164" s="50"/>
      <c r="F164" s="21"/>
      <c r="G164" s="21"/>
      <c r="H164" s="21"/>
      <c r="I164" s="21"/>
      <c r="J164" s="21"/>
      <c r="K164" s="22"/>
    </row>
    <row r="165" spans="2:11" x14ac:dyDescent="0.2">
      <c r="B165" s="29" t="s">
        <v>6</v>
      </c>
      <c r="C165" s="24"/>
      <c r="D165" s="47"/>
      <c r="E165" s="50"/>
      <c r="F165" s="21"/>
      <c r="G165" s="21"/>
      <c r="H165" s="21"/>
      <c r="I165" s="21"/>
      <c r="J165" s="21"/>
      <c r="K165" s="22"/>
    </row>
    <row r="166" spans="2:11" x14ac:dyDescent="0.2">
      <c r="B166" s="8" t="s">
        <v>7</v>
      </c>
      <c r="C166" s="24"/>
      <c r="D166" s="47"/>
      <c r="E166" s="50"/>
      <c r="F166" s="21"/>
      <c r="G166" s="21"/>
      <c r="H166" s="21"/>
      <c r="I166" s="21"/>
      <c r="J166" s="21"/>
      <c r="K166" s="22"/>
    </row>
    <row r="167" spans="2:11" x14ac:dyDescent="0.2">
      <c r="B167" s="14" t="s">
        <v>58</v>
      </c>
      <c r="C167" s="17">
        <v>2633364076</v>
      </c>
      <c r="D167" s="19" t="s">
        <v>8</v>
      </c>
      <c r="E167" s="17">
        <v>91776207.625</v>
      </c>
      <c r="F167" s="21"/>
      <c r="G167" s="51">
        <f t="shared" ref="G167:G172" si="6">E167</f>
        <v>91776207.625</v>
      </c>
      <c r="H167" s="20"/>
      <c r="I167" s="21" t="s">
        <v>9</v>
      </c>
      <c r="J167" s="21"/>
      <c r="K167" s="22">
        <v>45918</v>
      </c>
    </row>
    <row r="168" spans="2:11" x14ac:dyDescent="0.2">
      <c r="B168" s="14" t="s">
        <v>171</v>
      </c>
      <c r="D168" s="19" t="s">
        <v>8</v>
      </c>
      <c r="E168" s="17">
        <v>103137840</v>
      </c>
      <c r="F168" s="21"/>
      <c r="G168" s="51">
        <f t="shared" si="6"/>
        <v>103137840</v>
      </c>
      <c r="H168" s="20"/>
      <c r="I168" s="21" t="s">
        <v>9</v>
      </c>
      <c r="J168" s="21"/>
      <c r="K168" s="22">
        <v>47208</v>
      </c>
    </row>
    <row r="169" spans="2:11" x14ac:dyDescent="0.2">
      <c r="B169" s="14" t="s">
        <v>37</v>
      </c>
      <c r="C169" s="17"/>
      <c r="D169" s="19" t="s">
        <v>8</v>
      </c>
      <c r="E169" s="17">
        <v>2673199174</v>
      </c>
      <c r="F169" s="21"/>
      <c r="G169" s="51">
        <f t="shared" si="6"/>
        <v>2673199174</v>
      </c>
      <c r="H169" s="20"/>
      <c r="I169" s="21" t="s">
        <v>9</v>
      </c>
      <c r="J169" s="21"/>
      <c r="K169" s="22">
        <v>46691</v>
      </c>
    </row>
    <row r="170" spans="2:11" x14ac:dyDescent="0.2">
      <c r="B170" s="14" t="s">
        <v>108</v>
      </c>
      <c r="D170" s="19" t="s">
        <v>8</v>
      </c>
      <c r="E170" s="17">
        <v>1483078818</v>
      </c>
      <c r="F170" s="21"/>
      <c r="G170" s="51">
        <f t="shared" si="6"/>
        <v>1483078818</v>
      </c>
      <c r="H170" s="20"/>
      <c r="I170" s="21" t="s">
        <v>9</v>
      </c>
      <c r="J170" s="21"/>
      <c r="K170" s="22">
        <v>46387</v>
      </c>
    </row>
    <row r="171" spans="2:11" x14ac:dyDescent="0.2">
      <c r="B171" s="52" t="s">
        <v>47</v>
      </c>
      <c r="D171" s="19" t="s">
        <v>8</v>
      </c>
      <c r="E171" s="17">
        <v>877788025</v>
      </c>
      <c r="F171" s="21"/>
      <c r="G171" s="51">
        <f t="shared" si="6"/>
        <v>877788025</v>
      </c>
      <c r="H171" s="20"/>
      <c r="I171" s="21" t="s">
        <v>9</v>
      </c>
      <c r="J171" s="21"/>
      <c r="K171" s="22">
        <v>46022</v>
      </c>
    </row>
    <row r="172" spans="2:11" x14ac:dyDescent="0.2">
      <c r="B172" s="14" t="s">
        <v>63</v>
      </c>
      <c r="D172" s="19" t="s">
        <v>8</v>
      </c>
      <c r="E172" s="17">
        <v>271040235</v>
      </c>
      <c r="F172" s="21"/>
      <c r="G172" s="51">
        <f t="shared" si="6"/>
        <v>271040235</v>
      </c>
      <c r="H172" s="20"/>
      <c r="I172" s="21" t="s">
        <v>9</v>
      </c>
      <c r="J172" s="21"/>
      <c r="K172" s="22">
        <v>46538</v>
      </c>
    </row>
    <row r="173" spans="2:11" ht="13.5" thickBot="1" x14ac:dyDescent="0.25">
      <c r="B173" s="23" t="s">
        <v>2</v>
      </c>
      <c r="C173" s="17"/>
      <c r="D173" s="19"/>
      <c r="E173" s="53">
        <f>SUM(E167:E172)</f>
        <v>5500020299.625</v>
      </c>
      <c r="F173" s="53"/>
      <c r="G173" s="53">
        <f>SUM(G167:G172)</f>
        <v>5500020299.625</v>
      </c>
      <c r="H173" s="54"/>
      <c r="I173" s="54" t="s">
        <v>9</v>
      </c>
      <c r="J173" s="21"/>
      <c r="K173" s="22"/>
    </row>
    <row r="174" spans="2:11" ht="13.5" thickTop="1" x14ac:dyDescent="0.2">
      <c r="B174" s="29" t="s">
        <v>10</v>
      </c>
      <c r="C174" s="24"/>
      <c r="D174" s="47"/>
      <c r="E174" s="50"/>
      <c r="F174" s="21"/>
      <c r="G174" s="21"/>
      <c r="H174" s="21"/>
      <c r="I174" s="21"/>
      <c r="J174" s="21"/>
      <c r="K174" s="22"/>
    </row>
    <row r="175" spans="2:11" x14ac:dyDescent="0.2">
      <c r="B175" s="52" t="s">
        <v>23</v>
      </c>
      <c r="C175" s="24"/>
      <c r="D175" s="19" t="s">
        <v>8</v>
      </c>
      <c r="E175" s="50">
        <v>1297278703</v>
      </c>
      <c r="F175" s="21"/>
      <c r="G175" s="20">
        <f>E175</f>
        <v>1297278703</v>
      </c>
      <c r="H175" s="20"/>
      <c r="I175" s="21" t="s">
        <v>9</v>
      </c>
      <c r="J175" s="21"/>
      <c r="K175" s="22">
        <v>45688</v>
      </c>
    </row>
    <row r="176" spans="2:11" ht="13.5" thickBot="1" x14ac:dyDescent="0.25">
      <c r="B176" s="23" t="s">
        <v>43</v>
      </c>
      <c r="C176" s="24"/>
      <c r="D176" s="47"/>
      <c r="E176" s="37">
        <f>SUM(E175)</f>
        <v>1297278703</v>
      </c>
      <c r="F176" s="37"/>
      <c r="G176" s="37">
        <f t="shared" ref="G176" si="7">SUM(G175)</f>
        <v>1297278703</v>
      </c>
      <c r="H176" s="38"/>
      <c r="I176" s="38" t="s">
        <v>9</v>
      </c>
      <c r="J176" s="55"/>
      <c r="K176" s="48"/>
    </row>
    <row r="177" spans="2:11" ht="13.5" thickTop="1" x14ac:dyDescent="0.2">
      <c r="B177" s="29" t="s">
        <v>19</v>
      </c>
      <c r="C177" s="24"/>
      <c r="D177" s="56"/>
      <c r="E177" s="57"/>
      <c r="F177" s="47"/>
      <c r="G177" s="47"/>
      <c r="H177" s="47"/>
      <c r="I177" s="55"/>
      <c r="J177" s="47"/>
      <c r="K177" s="48"/>
    </row>
    <row r="178" spans="2:11" x14ac:dyDescent="0.2">
      <c r="B178" s="34" t="s">
        <v>33</v>
      </c>
      <c r="C178" s="36"/>
      <c r="D178" s="35" t="s">
        <v>8</v>
      </c>
      <c r="E178" s="30">
        <v>6500000000</v>
      </c>
      <c r="F178" s="19"/>
      <c r="G178" s="19">
        <f t="shared" ref="G178:G179" si="8">E178</f>
        <v>6500000000</v>
      </c>
      <c r="H178" s="47"/>
      <c r="I178" s="31" t="s">
        <v>9</v>
      </c>
      <c r="J178" s="47"/>
      <c r="K178" s="28">
        <v>48213</v>
      </c>
    </row>
    <row r="179" spans="2:11" x14ac:dyDescent="0.2">
      <c r="B179" s="34" t="s">
        <v>32</v>
      </c>
      <c r="C179" s="36"/>
      <c r="D179" s="35" t="s">
        <v>8</v>
      </c>
      <c r="E179" s="30">
        <v>2059541097</v>
      </c>
      <c r="F179" s="19"/>
      <c r="G179" s="19">
        <f t="shared" si="8"/>
        <v>2059541097</v>
      </c>
      <c r="H179" s="47"/>
      <c r="I179" s="31" t="s">
        <v>9</v>
      </c>
      <c r="J179" s="47"/>
      <c r="K179" s="28">
        <v>48213</v>
      </c>
    </row>
    <row r="180" spans="2:11" ht="13.5" thickBot="1" x14ac:dyDescent="0.25">
      <c r="B180" s="23" t="s">
        <v>2</v>
      </c>
      <c r="C180" s="24"/>
      <c r="D180" s="35"/>
      <c r="E180" s="37">
        <f>SUM(E178:E179)</f>
        <v>8559541097</v>
      </c>
      <c r="F180" s="37"/>
      <c r="G180" s="37">
        <f>SUM(G178:G179)</f>
        <v>8559541097</v>
      </c>
      <c r="H180" s="25"/>
      <c r="I180" s="38" t="s">
        <v>9</v>
      </c>
      <c r="J180" s="47"/>
      <c r="K180" s="48"/>
    </row>
    <row r="181" spans="2:11" ht="13.5" thickTop="1" x14ac:dyDescent="0.2">
      <c r="B181" s="34"/>
      <c r="C181" s="24"/>
      <c r="D181" s="35"/>
      <c r="E181" s="30"/>
      <c r="F181" s="19"/>
      <c r="G181" s="19"/>
      <c r="H181" s="47"/>
      <c r="I181" s="55"/>
      <c r="J181" s="47"/>
      <c r="K181" s="48"/>
    </row>
    <row r="182" spans="2:11" ht="13.5" thickBot="1" x14ac:dyDescent="0.25">
      <c r="B182" s="41" t="s">
        <v>20</v>
      </c>
      <c r="C182" s="42"/>
      <c r="D182" s="43" t="s">
        <v>8</v>
      </c>
      <c r="E182" s="44">
        <f>SUM(E173+E180+E176)</f>
        <v>15356840099.625</v>
      </c>
      <c r="F182" s="45"/>
      <c r="G182" s="44">
        <f>SUM(G173+G180+G176)</f>
        <v>15356840099.625</v>
      </c>
      <c r="H182" s="45"/>
      <c r="I182" s="46" t="s">
        <v>9</v>
      </c>
      <c r="J182" s="47"/>
      <c r="K182" s="58"/>
    </row>
    <row r="183" spans="2:11" ht="13.5" thickTop="1" x14ac:dyDescent="0.2">
      <c r="B183" s="23"/>
      <c r="C183" s="24"/>
      <c r="D183" s="56"/>
      <c r="E183" s="57"/>
      <c r="F183" s="47"/>
      <c r="G183" s="47"/>
      <c r="H183" s="47"/>
      <c r="I183" s="55"/>
      <c r="J183" s="47"/>
      <c r="K183" s="58"/>
    </row>
    <row r="184" spans="2:11" x14ac:dyDescent="0.2">
      <c r="B184" s="59" t="s">
        <v>21</v>
      </c>
      <c r="C184" s="24"/>
      <c r="D184" s="47"/>
      <c r="E184" s="57"/>
      <c r="F184" s="19"/>
      <c r="G184" s="19"/>
      <c r="H184" s="19"/>
      <c r="J184" s="19"/>
      <c r="K184" s="58"/>
    </row>
    <row r="185" spans="2:11" x14ac:dyDescent="0.2">
      <c r="B185" s="23" t="s">
        <v>17</v>
      </c>
      <c r="C185" s="24"/>
      <c r="D185" s="56" t="s">
        <v>8</v>
      </c>
      <c r="E185" s="57">
        <f>E163</f>
        <v>24097462777.967361</v>
      </c>
      <c r="F185" s="19"/>
      <c r="G185" s="19"/>
      <c r="H185" s="19"/>
      <c r="J185" s="19"/>
      <c r="K185" s="58"/>
    </row>
    <row r="186" spans="2:11" x14ac:dyDescent="0.2">
      <c r="B186" s="23" t="s">
        <v>20</v>
      </c>
      <c r="C186" s="24"/>
      <c r="D186" s="56" t="s">
        <v>8</v>
      </c>
      <c r="E186" s="57">
        <f>E182</f>
        <v>15356840099.625</v>
      </c>
      <c r="F186" s="19"/>
      <c r="G186" s="19"/>
      <c r="H186" s="19"/>
      <c r="J186" s="19"/>
      <c r="K186" s="58"/>
    </row>
    <row r="187" spans="2:11" ht="13.5" thickBot="1" x14ac:dyDescent="0.25">
      <c r="B187" s="41" t="s">
        <v>114</v>
      </c>
      <c r="C187" s="42"/>
      <c r="D187" s="43" t="s">
        <v>8</v>
      </c>
      <c r="E187" s="37">
        <f>SUM(E185:E186)</f>
        <v>39454302877.592361</v>
      </c>
      <c r="F187" s="19"/>
      <c r="G187" s="19"/>
      <c r="H187" s="19"/>
      <c r="J187" s="19"/>
      <c r="K187" s="58"/>
    </row>
    <row r="188" spans="2:11" ht="14.25" thickTop="1" thickBot="1" x14ac:dyDescent="0.25">
      <c r="B188" s="60"/>
      <c r="C188" s="61"/>
      <c r="D188" s="62"/>
      <c r="E188" s="63"/>
      <c r="F188" s="62"/>
      <c r="G188" s="62"/>
      <c r="H188" s="62"/>
      <c r="I188" s="62"/>
      <c r="J188" s="62"/>
      <c r="K188" s="64"/>
    </row>
  </sheetData>
  <sortState xmlns:xlrd2="http://schemas.microsoft.com/office/spreadsheetml/2017/richdata2" ref="B167:K172">
    <sortCondition ref="B167:B172"/>
  </sortState>
  <mergeCells count="2">
    <mergeCell ref="B1:K1"/>
    <mergeCell ref="B2:K2"/>
  </mergeCells>
  <printOptions horizontalCentered="1"/>
  <pageMargins left="0.25" right="0.25" top="0.75" bottom="0.75" header="0.3" footer="0.3"/>
  <pageSetup paperSize="5" scale="85" fitToHeight="0" orientation="portrait" verticalDpi="0" r:id="rId1"/>
  <legacyDrawing r:id="rId2"/>
</worksheet>
</file>

<file path=_xmlsignatures/_rels/origin.sigs.rels><?xml version="1.0" encoding="UTF-8" standalone="yes"?>
<Relationships xmlns="http://schemas.openxmlformats.org/package/2006/relationships"><Relationship Id="rId2" Type="http://schemas.openxmlformats.org/package/2006/relationships/digital-signature/signature" Target="sig2.xml"/></Relationships>
</file>

<file path=_xmlsignatures/sig2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d8btFtkdmQQnwFpM4dSyzHRg/OBz6d3ZqdICdUFY77I=</DigestValue>
    </Reference>
    <Reference Type="http://www.w3.org/2000/09/xmldsig#Object" URI="#idOfficeObject">
      <DigestMethod Algorithm="http://www.w3.org/2001/04/xmlenc#sha256"/>
      <DigestValue>PQKYYwRfHI5WNSVdsgOBqUaz8jCeQjBHM0lGqw2EBIM=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Gx40DbxkX615evtRNHXZ7VY7yN21BtojdgLBi4JVwKQ=</DigestValue>
    </Reference>
    <Reference Type="http://www.w3.org/2000/09/xmldsig#Object" URI="#idValidSigLnImg">
      <DigestMethod Algorithm="http://www.w3.org/2001/04/xmlenc#sha256"/>
      <DigestValue>ldlnYtr1vmWTS58EQn/Jx8nxcG+7BZfaq5Jj1vC+Vx4=</DigestValue>
    </Reference>
    <Reference Type="http://www.w3.org/2000/09/xmldsig#Object" URI="#idInvalidSigLnImg">
      <DigestMethod Algorithm="http://www.w3.org/2001/04/xmlenc#sha256"/>
      <DigestValue>EdFPLbjo6FgOJJu/4SaXiGFsvBsQibF1cUdlgyfkEE4=</DigestValue>
    </Reference>
  </SignedInfo>
  <SignatureValue>XS2ManvIy2myAI6gSV0dAq96eXDkcJzEZuYHnV2vKovU8a8nfdmyc4Wk9n26aGyCWiAYrvt786us
kSN8aH7IJOybX8kzjhzYE1aOcpoCg/gKFioDEaqrWMjDi7TA2P6iQYywRNHjqWb0+c9qPPu0AVbu
z85uojbm6FRPTZaOXdZikCaSSjZcxzPjemhg8bEBggjtg0xUu/M1ZN2rBbS9Q5Vzf8xyPWDeCKlf
3nAphYX1o6ZhyTdO3js/sXTiJcB56qzExYl3bkP6rJCeSLnqxx/yGc9oad/54hBODOXupdScSUNV
hMW7cN7qfl4B46TmgnqRXnOKMeTLE7hIEORRpw==</SignatureValue>
  <KeyInfo>
    <X509Data>
      <X509Certificate>MIIIgjCCBmqgAwIBAgIIX/rB9wKTUFcwDQYJKoZIhvcNAQELBQAwWjEaMBgGA1UEAwwRQ0EtRE9DVU1FTlRBIFMuQS4xFjAUBgNVBAUTDVJVQzgwMDUwMTcyLTExFzAVBgNVBAoMDkRPQ1VNRU5UQSBTLkEuMQswCQYDVQQGEwJQWTAeFw0yMzAxMTExNDM4MDBaFw0yNTAxMTAxNDM4MDBaMIG5MSMwIQYDVQQDDBpPUkxBTkRPIFBBQkxPIENBWkFMIEJSSVRPUzESMBAGA1UEBRMJQ0kxMTcyNTY2MRYwFAYDVQQqDA1PUkxBTkRPIFBBQkxPMRUwEwYDVQQEDAxDQVpBTCBCUklUT1MxCzAJBgNVBAsMAkYyMTUwMwYDVQQKDCxDRVJUSUZJQ0FETyBDVUFMSUZJQ0FETyBERSBGSVJNQSBFTEVDVFJPTklDQTELMAkGA1UEBhMCUFkwggEiMA0GCSqGSIb3DQEBAQUAA4IBDwAwggEKAoIBAQCkLkE51iX4ul9dpJ+XalrgfOnR25LgjDw1ZqK9g7m1uNLUIubZ+mJ85AejQigBiZkluQjmzSpIWK+4TmS5y4XFr0TEXo5u0NKJm3O+8FwFV4nybWxdK7K8QQmPzd5hupacVXrZAN3cMutdYTN7PaxaFZrEm9vj6J5D2v4eWEQRPPLF1RUpZXmDkAtvdZ2IuCN94mAA8lKirqjekgwPHJKekEo5zRwcSCZN2zfZYceXYMVWbNht1PBK0kQMb4cXImDEvlSbPTEAiFyZKTBfcwW+pOyHawWrFaJLSz8oUnujy13bc+jfNNEStadXy/OuIA6LXladjc59wRN++xbHizfBAgMBAAGjggPqMIID5jAMBgNVHRMBAf8EAjAAMB8GA1UdIwQYMBaAFKE9hSvN2CyWHzkCDJ9TO1jYlQt7MIGUBggrBgEFBQcBAQSBhzCBhDBVBggrBgEFBQcwAoZJaHR0cHM6Ly93d3cuZGlnaXRvLmNvbS5weS91cGxvYWRzL2NlcnRpZmljYWRvLWRvY3VtZW50YS1zYS0xNTM1MTE3NzcxLmNydDArBggrBgEFBQcwAYYfaHR0cHM6Ly93d3cuZGlnaXRvLmNvbS5weS9vY3NwLzBNBgNVHREERjBEgRZvcmxhbmRvY2F6YWxAZ21haWwuY29tpCowKDEmMCQGA1UEDQwdRklSTUEgRUxFQ1RST05JQ0EgQ1VBTElGSUNBREEwggH1BgNVHSAEggHsMIIB6DCCAeQGDSsGAQQBgvk7AQEBCgEwggHRMC8GCCsGAQUFBwIBFiNodHRwczovL3d3dy5kaWdpdG8uY29tLnB5L2Rlc2NhcmdhczCCAZwGCCsGAQUFBwICMIIBjh6CAYoAQwBlAHIAdABpAGYAaQBjAGEAZABvACAAYwB1AGEAbABpAGYAaQBjAGEAZABvACAAZABlACAAZgBpAHIAbQBhACAAZQBsAGUAYwB0AHIA8wBuAGkAYwBhACAAdABpAHAAbwAgAEYAMgAgACgAYwBsAGEAdgBlAHMAIABlAG4AIABkAGkAcwBwAG8AcwBpAHQAaQB2AG8AIABjAHUAYQBsAGkAZgBpAGMAYQBkAG8AKQAsACAAcwB1AGoAZQB0AGEAIABhACAAbABhAHMAIABjAG8AbgBkAGkAYwBpAG8AbgBlAHMAIABkAGUAIAB1AHMAbwAgAGUAeABwAHUAZQBzAHQAYQBzACAAZQBuACAAbABhACAARABlAGMAbABhAHIAYQBjAGkA8wBuACAAZABlACAAUAByAOEAYwB0AGkAYwBhAHMAIABkAGUAIABDAGUAcgB0AGkAZgBpAGMAYQBjAGkA8wBuACAAZABlACAARABPAEMAVQBNAEUATgBUAEEAIABTAC4AQQAuMCoGA1UdJQEB/wQgMB4GCCsGAQUFBwMCBggrBgEFBQcDBAYIKwYBBQUHAwEwewYDVR0fBHQwcjA0oDKgMIYuaHR0cHM6Ly93d3cuZGlnaXRvLmNvbS5weS9jcmwvZG9jdW1lbnRhX2NhLmNybDA6oDigNoY0aHR0cHM6Ly93d3cuZG9jdW1lbnRhLmNvbS5weS9kaWdpdG8vZG9jdW1lbnRhX2NhLmNybDAdBgNVHQ4EFgQUrmHcf5xPHg/MtjwWOLBqjRD3fxkwDgYDVR0PAQH/BAQDAgXgMA0GCSqGSIb3DQEBCwUAA4ICAQBovdAMg0vPzuHD4fnsi7eD3apfB0x8SMeuZnRSnDH52ynGxjABHtcyVRSjvZWCs0j3MyjWlvHyKJVIyFf+CiftPdbJbIR/c4C2soBUKMcuEInQ83hoRuOvVDB5fY9sHzufHS/9o73lozrqiSMVwAxNxN21BD8zl+vxjItwoHjXb5jpS9qlNaZyp6XQpL2n62OOvx6ZNLaLPIAs5eTKpuuF0L9RD8XZnC1b4pb1tIRMd+al1idQ9OiBBGFLiz4XWOtC6Hl0cLvGme6AP6g8RXaZxV8Oy69igVTTO/wlk/yqAIGgf0bMxWuHKbAabb8ap47jrPMpLdxnd0u8fhxMFBuh3xYWcYEu0/1cslIwWmG8JmSee1pcHd5xzYP7ivhb4h+OF08J5gyvTLIA0Fsus1CetK0W60RlXAc/I+tGjRnTJhLcUd0yuweF4vw+O+gStMR5qjfaG1UoYgkvFGiI8RjngDLZ4K9I949+1eV0jA06HAl1esT8Mpb/JHwhUG7jh1UZKu2Kcxvppd1GJqETrwwKT6U1Hn2zokK5edVoLRdvyqo2xigMKp40z05qpI8L0YiquGlaPvo/Mdm53ZcKfm2x/xU1OgepsBEua7WVOwdFNVBP/s/v+OQhlmgE4Z/dxoHKQE/ixZ/Q2FmPjwjEZ4j2sRgL3jbfDZErAFgR1R6t+A==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5"/>
          </Transform>
          <Transform Algorithm="http://www.w3.org/TR/2001/REC-xml-c14n-20010315"/>
        </Transforms>
        <DigestMethod Algorithm="http://www.w3.org/2001/04/xmlenc#sha256"/>
        <DigestValue>+70tVQiKI1yf3TMXuIIdLvQ+S5B+Bw9XjNZHe++mCkI=</DigestValue>
      </Reference>
      <Reference URI="/xl/calcChain.xml?ContentType=application/vnd.openxmlformats-officedocument.spreadsheetml.calcChain+xml">
        <DigestMethod Algorithm="http://www.w3.org/2001/04/xmlenc#sha256"/>
        <DigestValue>Pa6wm0t2v9OzgMAmIDjP7WvPFh5lLyPymCqk9DgfPs4=</DigestValue>
      </Reference>
      <Reference URI="/xl/drawings/_rels/vmlDrawing1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LLQF6CCIfjb3dFrBWtNElhv3ShnoV7Cmzqz7zlCW6P8=</DigestValue>
      </Reference>
      <Reference URI="/xl/drawings/vmlDrawing1.vml?ContentType=application/vnd.openxmlformats-officedocument.vmlDrawing">
        <DigestMethod Algorithm="http://www.w3.org/2001/04/xmlenc#sha256"/>
        <DigestValue>3KqoOAufOMWqXo49QPHh7jpxYWGVjYaaC863G50J+ik=</DigestValue>
      </Reference>
      <Reference URI="/xl/media/image1.emf?ContentType=image/x-emf">
        <DigestMethod Algorithm="http://www.w3.org/2001/04/xmlenc#sha256"/>
        <DigestValue>Y3FFo6zwluzo76Kx4bdvPfgyMHcPHdN/fiPY26Md910=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Js2s4AYh5zZO4Zr3Qk1OM3Wx5d6aXA7Nh7FyHpVC6D0=</DigestValue>
      </Reference>
      <Reference URI="/xl/sharedStrings.xml?ContentType=application/vnd.openxmlformats-officedocument.spreadsheetml.sharedStrings+xml">
        <DigestMethod Algorithm="http://www.w3.org/2001/04/xmlenc#sha256"/>
        <DigestValue>lB9oNs7sNd9TIKs9Y/5fx1Y/ZkL8HBw012lpqXhupA0=</DigestValue>
      </Reference>
      <Reference URI="/xl/styles.xml?ContentType=application/vnd.openxmlformats-officedocument.spreadsheetml.styles+xml">
        <DigestMethod Algorithm="http://www.w3.org/2001/04/xmlenc#sha256"/>
        <DigestValue>ZxQTB3zspgvnRlcQ8LsTD/bT1Rc1Hc7ghiLH9ChbFpM=</DigestValue>
      </Reference>
      <Reference URI="/xl/theme/theme1.xml?ContentType=application/vnd.openxmlformats-officedocument.theme+xml">
        <DigestMethod Algorithm="http://www.w3.org/2001/04/xmlenc#sha256"/>
        <DigestValue>YNeH5J+J9RxutazRnaWBrYU5Xm5oQzBJ7Lrr3bNNcJw=</DigestValue>
      </Reference>
      <Reference URI="/xl/workbook.xml?ContentType=application/vnd.openxmlformats-officedocument.spreadsheetml.sheet.main+xml">
        <DigestMethod Algorithm="http://www.w3.org/2001/04/xmlenc#sha256"/>
        <DigestValue>wB58Qc592R4E/zNIXLVdgMj21aY9HjxpTntDcq6BSCg=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akUnFniyHKwcqVlub1OZRsfQvqGOzSpgPk/OZAPfvQY=</DigestValue>
      </Reference>
      <Reference URI="/xl/worksheets/sheet1.xml?ContentType=application/vnd.openxmlformats-officedocument.spreadsheetml.worksheet+xml">
        <DigestMethod Algorithm="http://www.w3.org/2001/04/xmlenc#sha256"/>
        <DigestValue>EDcRDARNPBKCwopfp71KXFdq7E7o+siFfAnZO7Sti4I=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2024-08-12T19:38:42Z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>{CC6CEF14-32C7-4735-8B95-9471EA0A4CBB}</SetupID>
          <SignatureText>Orlando Cazal Britos</SignatureText>
          <SignatureImage/>
          <SignatureComments/>
          <WindowsVersion>10.0</WindowsVersion>
          <OfficeVersion>16.0.17830/26</OfficeVersion>
          <ApplicationVersion>16.0.17830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SignatureType>2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2024-08-12T19:38:42Z</xd:SigningTime>
          <xd:SigningCertificate>
            <xd:Cert>
              <xd:CertDigest>
                <DigestMethod Algorithm="http://www.w3.org/2001/04/xmlenc#sha256"/>
                <DigestValue>apIL84TcfE+ZSC2PtgIJvM9bxUJ5k9o05b40qzni+cE=</DigestValue>
              </xd:CertDigest>
              <xd:IssuerSerial>
                <X509IssuerName>C=PY, O=DOCUMENTA S.A., SERIALNUMBER=RUC80050172-1, CN=CA-DOCUMENTA S.A.</X509IssuerName>
                <X509SerialNumber>6916053444425109591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>
        <xd:UnsignedSignatureProperties>
          <xd:CertificateValues>
            <xd:EncapsulatedX509Certificate>MIIHmTCCBYGgAwIBAgIQCW5/2IX73g5iQiLaBfeVkDANBgkqhkiG9w0BAQsFADBvMQswCQYDVQQGEwJQWTErMCkGA1UECgwiTWluaXN0ZXJpbyBkZSBJbmR1c3RyaWEgeSBDb21lcmNpbzEzMDEGA1UEAwwqQXV0b3JpZGFkIENlcnRpZmljYWRvcmEgUmHDrXogZGVsIFBhcmFndWF5MB4XDTIyMDMyODIxMDQyNloXDTMyMDMyODIxMDQyNlowWjEaMBgGA1UEAwwRQ0EtRE9DVU1FTlRBIFMuQS4xFjAUBgNVBAUTDVJVQzgwMDUwMTcyLTExFzAVBgNVBAoMDkRPQ1VNRU5UQSBTLkEuMQswCQYDVQQGEwJQWTCCAiIwDQYJKoZIhvcNAQEBBQADggIPADCCAgoCggIBALl3VAi0Alq5fEoGczPNhxU0CB4mcjgPTOFeTw9XgbDZsI8aKKpELagSFFiSn178WV3HE2gaRuzupegPbGEzxE+s/MkP5/7vBdKTalpVuJKggjvK+SKk4QCRMaI8d/trFQwm06NftPXfOROzHVNx1s7pBSC0/2L5K3hndwizt8Ps2BHzPQRExvzwjjF3FWhuN0LRA+jFSHzHwoYryoSzs4wnoV+HHLNP9ytDHa0GCQu2NsKH7W/MvrDFMS4ASyKnryeeVc+DXg8nELxojWtdnOoZ2q3914KqTI8KO3XeEaVS+uR++oKjZeMlBuobybgMfTZQajV6pLaZ/F8qj080yHl5AGdTB0IP9OeOMzGtT6fSEDDsFY3AjYzmqz/y6Aj6CRd1GN2KY9juoDm/UPn1URxja+NX2PLZwBC3W71VQAEyYYNDC5WLF1vxGi5jNKg29Cj4PuXL7Ru8mWtrerdMrjC9ij0El6AO5HLvkJhwNcw4qEy0XrvM6arll0TNrpqsdano78OJJzqnYw58JsA85fU0AhsLrQVJOqyIFkqo1uWbBheTnKyJphiz4dO2xvjNZ5ce3vTBn4rS0cLuS3bnPJKntUiEowB9QSqfkYH5Vlnq2H29DizDeyJLemGq5IOppLBIDkDj7Gicpt4/lc5YsK8dMxZ9baIBEqW3z2buRXG3AgMBAAGjggJEMIICQDASBgNVHRMBAf8ECDAGAQH/AgEAMA4GA1UdDwEB/wQEAwIBBjAdBgNVHQ4EFgQUoT2FK83YLJYfOQIMn1M7WNiVC3swHwYDVR0jBBgwFoAUwsQR8ipoRAwAKOxM1inbkvtevdYwewYIKwYBBQUHAQEEbzBtMD8GCCsGAQUFBzAChjNodHRwczovL3d3dy5hY3JhaXouZ292LnB5L2NydC9hY19yYWl6X3B5X3NoYTI1Ni5jcnQwKgYIKwYBBQUHMAGGHmh0dHBzOi8vd3d3LmRpZ2l0by5jb20ucHkvb2NzcDCCAR0GA1UdIASCARQwggEQMIIBDAYDVR0gMIIBAzA2BggrBgEFBQcCARYqaHR0cDovL3d3dy5hY3JhaXouZ292LnB5L2Nwcy9wb2xpdGljYXMucGRmMGYGCCsGAQUFBwICMFoaWENlcnRpZmljYWRvcyBlbWl0aWRvcyBkZW50cm8gZGVsIG1hcmNvIGRlIGxhIFBLSSBQYXJhZ3VheSBiYWpvIGxhIGplcmFycXVpYSBkZSBzdSBBQ1JhaXowYQYIKwYBBQUHAgIwVRpTSXNzdWVkIENlcnRpZmljYXRlcyBpbiB0aGUgc2NvcGUgb2YgdGhlIFBLSSBQYXJhZ3VheSB1bmRlciB0aGUgaGllcmFjaHkgb2YgUk9PVCBDQS4wPAYDVR0fBDUwMzAxoC+gLYYraHR0cDovL3d3dy5hY3JhaXouZ292LnB5L2FybC9hY19yYWl6X3B5LmNybDANBgkqhkiG9w0BAQsFAAOCAgEAVRaVKkIUApSs+vKLRZgG/umJSryJ7+PJf88ls2R4V/XCyn7tFE7yvUtCDKGFtpHDJUUsb7cvQo2mbEIhG91IIlIgW3CLOK99rZ870o7D681L+8eCsX+G/HelrxUuAA6JvIzr4wNrRotuMxbXxUjmqoRatSAE4kqlWqgd6b7LhUz5nWuEhtwp2ykXaZJVmi6u8FaOtlgEpGmHdwsFSqvxumK2YvVYMV9UBWqsC8r2lrYqoXxypBCnP1huF45U6Nw2qdge8mi3SINPBGfo4Gs7RiIH0PFqYXL0kAnx/3Q0oERRLMO8PkzFRrhJ4dciLMSd8pUPqLBB+fwuu6IB4iGfcL8HFDnORptePhwmrKj/7Zk1EyT914N7GMaXr10Jz3MHmlEXx7D2s6J2fHAHufrE5EQ4cuIbNiYcR/yAwXpk5ymk2lNAiaA2HUwsZJVnE15P41YUt6z9s1qcSabQHSNKQ6Nig4nPvKWJUCS9HsYko/rNYwBymbJ7vGL/e9O6/Of+yVr+buxRU1GM8soizyYGTKESkrZBwOQbF+31D9pjh7xaX/hfM2Gy58IRiCCmS74e8jV9yBDTc/6vvzH6iYRUz8GFtrZGxVtjjYYqAPw836rxvV5VW+u4aMskF0N5F8fIssqgBZ8jaHD7+bIM1groggaKN7OKsCvtctxQiljPJcc=</xd:EncapsulatedX509Certificate>
            <xd:EncapsulatedX509Certificate>MIIF+TCCA+GgAwIBAgIQDCG0OEbFG/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/cm6CSmT+jjZqFSsUDVF/dhuVxBS93gNy7t8XCJBugnJ6t+HUiVeziPNNVoVn9tOhVFxeJrOlfJxmvl9TTax0QbTwJUmw3AiPNNd1rdJL1gsQCKV0h4f+5djd/ZbnOV8B9VYtXpU/E6csQHEkYodpkKUQswcftFPjcyhPDub8DoZfx1oBno0MJ0RhqDB6IxO5PHP5vbIggEDtezYneIyJsJyuC/KqeaJO30275dqN4rDZ8smOIOII/9L/z3agbfkiuc9vKgXi9N7UXm0Vcb/tjvBiey9U7cahNA+W5x+mcwC2bnkGLMVVMCrW9JbYvFCjyrg306IjoKQcVMoHcuxrYSME7ILqzglWgws26G45/khG2f9IpS6EDTqt5uaKU9ogocmmUMtHfGqDRvp1yOKRs9jPuYcju6hJlkD9c8McKxkr9NMBR0q/SswzRwNm8KhoPubjzCj0nYx6N2fnLBy6PhCpsmyf+z0LbT36voKNTSDKYYt03Ih2qL2uM0PeaSim5bsw+kwDcIPTX1CS/OxIBgLUHlxAs28VIVKA/OE/m9eHcn6N3lYOt3vEWkHr/wJqhk2JPw0G5apqj4nM74qX4YIONx/lGQSf47elkliPsGftfp4KsHB+9o1bNrRCTfk6EpELx23RPwArCiA1dyjQofa4YW9yqGraAHp5bAgMBAAGjgZAwgY0wDwYDVR0TAQH/BAUwAwEB/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/e9OvgiJE3Hin++Gd2+j0gzIrKZ1xEO7KdvRPrOj9D7xl63oK+VFX6d/FvUISJdPvsRjsvwbEm71FYe7Y5bDRLV1Zsti4pSOJMGl1ZgkCKgLEBfTQpnGuOzRlD30ddt4aCQnj/nSSJBsKHJ5MDed5f09ufzS5g6gRudIeoa6kV0vA2KI+28Fafz1F/TRuE451nhb3M2vRBmcFj/nEZYt7adecYY98gXefxmwosPwOeKZq2EjGL7/Si3l2sOiOazOprbV4XJfeVajBZY7o39U5SoPSMNqrPVeZfELwRqgX/LCUPqFEePTYrHaOdu3A7AoJb7q1rj9SEtB10hfIsg+BKF7ukFcqkoeys9ug5X16A1//LmaNuku471ePVUzKw30WGTawFzOgxc1CsKqyVHxeGfmRdoqDwGl37S16NJSSPU9rloIe77LqiQR7NZfFW/9cWnsPLHS3pCWJEYNbc4UL8pIOOBKt1edM6wK+Wkd8J+/1EBu+LFCdjEgW07kZqe300S6TQYFxgD6KOCSM6ou33kR4rVF20lSWwwhDSf/DLn8e</xd:EncapsulatedX509Certificate>
          </xd:CertificateValues>
        </xd:UnsignedSignatureProperties>
      </xd:UnsignedProperties>
    </xd:QualifyingProperties>
  </Object>
  <Object Id="idValidSigLnImg">AQAAAGwAAAAAAAAAAAAAAH8BAAC/AAAAAAAAAAAAAAAkGAAABAwAACBFTUYAAAEASBwAAKoAAAAGAAAAAAAAAAAAAAAAAAAAgAcAADgEAAA1AQAArQAAAAAAAAAAAAAAAAAAAAi3BADIowIACgAAABAAAAAAAAAAAAAAAEsAAAAQAAAAAAAAAAUAAAAeAAAAGAAAAAAAAAAAAAAAgAEAAMAAAAAnAAAAGAAAAAEAAAAAAAAAAAAAAAAAAAAlAAAADAAAAAEAAABMAAAAZAAAAAAAAAAAAAAAfwEAAL8AAAAAAAAAAAAAAIABAADAAAAAIQDwAAAAAAAAAAAAAACAPwAAAAAAAAAAAACAPwAAAAAAAAAAAAAAAAAAAAAAAAAAAAAAAAAAAAAAAAAAJQAAAAwAAAAAAACAKAAAAAwAAAABAAAAJwAAABgAAAABAAAAAAAAAP///wAAAAAAJQAAAAwAAAABAAAATAAAAGQAAAAAAAAAAAAAAH8BAAC/AAAAAAAAAAAAAACAAQAAwAAAACEA8AAAAAAAAAAAAAAAgD8AAAAAAAAAAAAAgD8AAAAAAAAAAAAAAAAAAAAAAAAAAAAAAAAAAAAAAAAAACUAAAAMAAAAAAAAgCgAAAAMAAAAAQAAACcAAAAYAAAAAQAAAAAAAADw8PAAAAAAACUAAAAMAAAAAQAAAEwAAABkAAAAAAAAAAAAAAB/AQAAvwAAAAAAAAAAAAAAgAEAAMAAAAAhAPAAAAAAAAAAAAAAAIA/AAAAAAAAAAAAAIA/AAAAAAAAAAAAAAAAAAAAAAAAAAAAAAAAAAAAAAAAAAAlAAAADAAAAAAAAIAoAAAADAAAAAEAAAAnAAAAGAAAAAEAAAAAAAAA8PDwAAAAAAAlAAAADAAAAAEAAABMAAAAZAAAAAAAAAAAAAAAfwEAAL8AAAAAAAAAAAAAAIABAADAAAAAIQDwAAAAAAAAAAAAAACAPwAAAAAAAAAAAACAPwAAAAAAAAAAAAAAAAAAAAAAAAAAAAAAAAAAAAAAAAAAJQAAAAwAAAAAAACAKAAAAAwAAAABAAAAJwAAABgAAAABAAAAAAAAAPDw8AAAAAAAJQAAAAwAAAABAAAATAAAAGQAAAAAAAAAAAAAAH8BAAC/AAAAAAAAAAAAAACAAQAAwAAAACEA8AAAAAAAAAAAAAAAgD8AAAAAAAAAAAAAgD8AAAAAAAAAAAAAAAAAAAAAAAAAAAAAAAAAAAAAAAAAACUAAAAMAAAAAAAAgCgAAAAMAAAAAQAAACcAAAAYAAAAAQAAAAAAAADw8PAAAAAAACUAAAAMAAAAAQAAAEwAAABkAAAAAAAAAAAAAAB/AQAAvwAAAAAAAAAAAAAAgAEAAMAAAAAhAPAAAAAAAAAAAAAAAIA/AAAAAAAAAAAAAIA/AAAAAAAAAAAAAAAAAAAAAAAAAAAAAAAAAAAAAAAAAAAlAAAADAAAAAAAAIAoAAAADAAAAAEAAAAnAAAAGAAAAAEAAAAAAAAA////AAAAAAAlAAAADAAAAAEAAABMAAAAZAAAAAAAAAAAAAAAfwEAAL8AAAAAAAAAAAAAAIABAADAAAAAIQDwAAAAAAAAAAAAAACAPwAAAAAAAAAAAACAPwAAAAAAAAAAAAAAAAAAAAAAAAAAAAAAAAAAAAAAAAAAJQAAAAwAAAAAAACAKAAAAAwAAAABAAAAJwAAABgAAAABAAAAAAAAAP///wAAAAAAJQAAAAwAAAABAAAATAAAAGQAAAAAAAAAAAAAAH8BAAC/AAAAAAAAAAAAAACAAQAAwAAAACEA8AAAAAAAAAAAAAAAgD8AAAAAAAAAAAAAgD8AAAAAAAAAAAAAAAAAAAAAAAAAAAAAAAAAAAAAAAAAACUAAAAMAAAAAAAAgCgAAAAMAAAAAQAAACcAAAAYAAAAAQAAAAAAAAD///8AAAAAACUAAAAMAAAAAQAAAEwAAABkAAAAAAAAAAUAAAB/AQAAHAAAAAAAAAAFAAAAgAEAABgAAAAhAPAAAAAAAAAAAAAAAIA/AAAAAAAAAAAAAIA/AAAAAAAAAAAAAAAAAAAAAAAAAAAAAAAAAAAAAAAAAAAlAAAADAAAAAAAAIAoAAAADAAAAAEAAAAnAAAAGAAAAAEAAAAAAAAA////AAAAAAAlAAAADAAAAAEAAABMAAAAZAAAAB4BAAAGAAAAagEAABoAAAAeAQAABgAAAE0AAAAVAAAAIQDwAAAAAAAAAAAAAACAPwAAAAAAAAAAAACAPwAAAAAAAAAAAAAAAAAAAAAAAAAAAAAAAAAAAAAAAAAAJQAAAAwAAAAAAACAKAAAAAwAAAABAAAAUgAAAHABAAABAAAA8P///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AAAAAASAAAADAAAAAEAAAAeAAAAGAAAAB4BAAAGAAAAawEAABsAAAAlAAAADAAAAAEAAABUAAAAhAAAAB8BAAAGAAAAaQEAABoAAAABAAAAAMCAQe0lgEEfAQAABgAAAAkAAABMAAAAAAAAAAAAAAAAAAAA//////////9gAAAAMQAyAC8AOAAvADIAMAAyADQAAAAJAAAACQAAAAYAAAAJAAAABgAAAAkAAAAJAAAACQAAAAkAAABLAAAAQAAAADAAAAAFAAAAIAAAAAEAAAABAAAAEAAAAAAAAAAAAAAAgAEAAMAAAAAAAAAAAAAAAIABAADAAAAAUgAAAHABAAACAAAAFAAAAAk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//////////8AAAAAIgAAAAAAAABJAAAAIQDwAAAAAAAAAAAAAACAPwAAAAAAAAAAAACAPwAAAAAAAAAAAAAAAAAAAAAAAAAAAAAAAAAAAAAAAAAAJQAAAAwAAAAAAACAKAAAAAwAAAADAAAAJwAAABgAAAADAAAAAAAAAAAAAAAAAAAAJQAAAAwAAAADAAAATAAAAGQAAAAAAAAAAAAAAP//////////AAAAACIAAACAAQAAAAAAACEA8AAAAAAAAAAAAAAAgD8AAAAAAAAAAAAAgD8AAAAAAAAAAAAAAAAAAAAAAAAAAAAAAAAAAAAAAAAAACUAAAAMAAAAAAAAgCgAAAAMAAAAAwAAACcAAAAYAAAAAwAAAAAAAAAAAAAAAAAAACUAAAAMAAAAAwAAAEwAAABkAAAAAAAAAAAAAAD//////////4ABAAAiAAAAAAAAAEkAAAAhAPAAAAAAAAAAAAAAAIA/AAAAAAAAAAAAAIA/AAAAAAAAAAAAAAAAAAAAAAAAAAAAAAAAAAAAAAAAAAAlAAAADAAAAAAAAIAoAAAADAAAAAMAAAAnAAAAGAAAAAMAAAAAAAAAAAAAAAAAAAAlAAAADAAAAAMAAABMAAAAZAAAAAAAAABrAAAAfwEAAGwAAAAAAAAAawAAAIABAAACAAAAIQDwAAAAAAAAAAAAAACAPwAAAAAAAAAAAACAPwAAAAAAAAAAAAAAAAAAAAAAAAAAAAAAAAAAAAAAAAAAJQAAAAwAAAAAAACAKAAAAAwAAAADAAAAJwAAABgAAAADAAAAAAAAAP///wAAAAAAJQAAAAwAAAADAAAATAAAAGQAAAAAAAAAIgAAAH8BAABqAAAAAAAAACIAAACAAQAASQAAACEA8AAAAAAAAAAAAAAAgD8AAAAAAAAAAAAAgD8AAAAAAAAAAAAAAAAAAAAAAAAAAAAAAAAAAAAAAAAAACUAAAAMAAAAAAAAgCgAAAAMAAAAAwAAACcAAAAYAAAAAwAAAAAAAAD///8AAAAAACUAAAAMAAAAAwAAAEwAAABkAAAADgAAAEcAAAAkAAAAagAAAA4AAABHAAAAFwAAACQAAAAhAPAAAAAAAAAAAAAAAIA/AAAAAAAAAAAAAIA/AAAAAAAAAAAAAAAAAAAAAAAAAAAAAAAAAAAAAAAAAAAlAAAADAAAAAAAAIAoAAAADAAAAAMAAABSAAAAcAEAAAMAAADg////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DwAAAEcAAAAjAAAAagAAAAEAAAAAwIBB7SWAQQ8AAABrAAAAAQAAAEwAAAAEAAAADgAAAEcAAAAlAAAAawAAAFAAAABYAAAAFQAAABYAAAAMAAAAAAAAACUAAAAMAAAAAgAAACcAAAAYAAAABAAAAAAAAAD///8AAAAAACUAAAAMAAAABAAAAEwAAABkAAAAOgAAACcAAABxAQAAagAAADoAAAAnAAAAOAEAAEQAAAAhAPAAAAAAAAAAAAAAAIA/AAAAAAAAAAAAAIA/AAAAAAAAAAAAAAAAAAAAAAAAAAAAAAAAAAAAAAAAAAAlAAAADAAAAAAAAIAoAAAADAAAAAQAAAAnAAAAGAAAAAQAAAAAAAAA////AAAAAAAlAAAADAAAAAQAAABMAAAAZAAAADoAAAAnAAAAcQEAAGUAAAA6AAAAJwAAADgBAAA/AAAAIQDwAAAAAAAAAAAAAACAPwAAAAAAAAAAAACAPwAAAAAAAAAAAAAAAAAAAAAAAAAAAAAAAAAAAAAAAAAAJQAAAAwAAAAAAACAKAAAAAwAAAAEAAAAJwAAABgAAAAEAAAAAAAAAP///wAAAAAAJQAAAAwAAAAEAAAATAAAAGQAAAA6AAAARgAAABMBAABlAAAAOgAAAEYAAADaAAAAIAAAACEA8AAAAAAAAAAAAAAAgD8AAAAAAAAAAAAAgD8AAAAAAAAAAAAAAAAAAAAAAAAAAAAAAAAAAAAAAAAAACUAAAAMAAAAAAAAgCgAAAAMAAAABAAAAFIAAABwAQAABAAAAOj///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6AAAARgAAABQBAABmAAAAJQAAAAwAAAAEAAAAVAAAAMQAAAA7AAAARgAAABIBAABlAAAAAQAAAADAgEHtJYBBOwAAAEYAAAAUAAAATAAAAAAAAAAAAAAAAAAAAP//////////dAAAAE8AcgBsAGEAbgBkAG8AIABDAGEAegBhAGwAIABCAHIAaQB0AG8AcwASAAAACAAAAAYAAAAMAAAADgAAAA4AAAAOAAAABwAAAA8AAAAMAAAACwAAAAwAAAAGAAAABwAAAA4AAAAIAAAABgAAAAgAAAAOAAAACgAAAEsAAABAAAAAMAAAAAUAAAAgAAAAAQAAAAEAAAAQAAAAAAAAAAAAAACAAQAAwAAAAAAAAAAAAAAAgAEAAMAAAAAlAAAADAAAAAIAAAAnAAAAGAAAAAUAAAAAAAAA////AAAAAAAlAAAADAAAAAUAAABMAAAAZAAAAAAAAAByAAAAfwEAALoAAAAAAAAAcgAAAIABAABJAAAAIQDwAAAAAAAAAAAAAACAPwAAAAAAAAAAAACAPwAAAAAAAAAAAAAAAAAAAAAAAAAAAAAAAAAAAAAAAAAAJQAAAAwAAAAAAACAKAAAAAwAAAAFAAAAJwAAABgAAAAFAAAAAAAAAP///wAAAAAAJQAAAAwAAAAFAAAATAAAAGQAAAAVAAAAcgAAAGoBAACGAAAAFQAAAHIAAABWAQAAFQAAACEA8AAAAAAAAAAAAAAAgD8AAAAAAAAAAAAAgD8AAAAAAAAAAAAAAAAAAAAAAAAAAAAAAAAAAAAAAAAAACUAAAAMAAAAAAAAgCgAAAAMAAAABQAAACUAAAAMAAAAAQAAABgAAAAMAAAAAAAAABIAAAAMAAAAAQAAAB4AAAAYAAAAFQAAAHIAAABrAQAAhwAAACUAAAAMAAAAAQAAAFQAAAD8AAAAFgAAAHIAAADlAAAAhgAAAAEAAAAAwIBB7SWAQRYAAAByAAAAHQAAAEwAAAAAAAAAAAAAAAAAAAD//////////4gAAABJAG4AZwAuACAAQwBvAG0AIABPAHIAbABhAG4AZABvACAAQwBhAHoAYQBsACAAQgByAGkAdABvAHMA3kEEAAAACQAAAAkAAAADAAAABAAAAAoAAAAJAAAADgAAAAQAAAAMAAAABgAAAAQAAAAIAAAACQAAAAkAAAAJAAAABAAAAAoAAAAIAAAABwAAAAgAAAAEAAAABAAAAAkAAAAGAAAABAAAAAUAAAAJAAAABwAAAEsAAABAAAAAMAAAAAUAAAAgAAAAAQAAAAEAAAAQAAAAAAAAAAAAAACAAQAAwAAAAAAAAAAAAAAAgAEAAMAAAAAlAAAADAAAAAIAAAAnAAAAGAAAAAUAAAAAAAAA////AAAAAAAlAAAADAAAAAUAAABMAAAAZAAAABUAAACMAAAAagEAAKAAAAAVAAAAjAAAAFYBAAAVAAAAIQDwAAAAAAAAAAAAAACAPwAAAAAAAAAAAACAPwAAAAAAAAAAAAAAAAAAAAAAAAAAAAAAAAAAAAAAAAAAJQAAAAwAAAAAAACAKAAAAAwAAAAFAAAAJQAAAAwAAAABAAAAGAAAAAwAAAAAAAAAEgAAAAwAAAABAAAAHgAAABgAAAAVAAAAjAAAAGsBAAChAAAAJQAAAAwAAAABAAAAVAAAAMAAAAAWAAAAjAAAAKIAAACgAAAAAQAAAADAgEHtJYBBFgAAAIwAAAATAAAATAAAAAAAAAAAAAAAAAAAAP//////////dAAAAFIAZQBwAHIAZQBzAGUAbgB0AGEAbgB0AGUAIABMAGUAZwBhAGwAAAAKAAAACAAAAAkAAAAGAAAACAAAAAcAAAAIAAAACQAAAAUAAAAIAAAACQAAAAUAAAAIAAAABAAAAAgAAAAIAAAACQAAAAgAAAAEAAAASwAAAEAAAAAwAAAABQAAACAAAAABAAAAAQAAABAAAAAAAAAAAAAAAIABAADAAAAAAAAAAAAAAACAAQAAwAAAACUAAAAMAAAAAgAAACcAAAAYAAAABQAAAAAAAAD///8AAAAAACUAAAAMAAAABQAAAEwAAABkAAAAFQAAAKYAAABdAQAAugAAABUAAACmAAAASQEAABUAAAAhAPAAAAAAAAAAAAAAAIA/AAAAAAAAAAAAAIA/AAAAAAAAAAAAAAAAAAAAAAAAAAAAAAAAAAAAAAAAAAAlAAAADAAAAAAAAIAoAAAADAAAAAUAAAAlAAAADAAAAAEAAAAYAAAADAAAAAAAAAASAAAADAAAAAEAAAAWAAAADAAAAAAAAABUAAAAOAEAABYAAACmAAAAXAEAALoAAAABAAAAAMCAQe0lgEEWAAAApgAAACcAAABMAAAABAAAABUAAACmAAAAXgEAALsAAACcAAAARgBpAHIAbQBhAGQAbwAgAHAAbwByADoAIABPAFIATABBAE4ARABPACAAUABBAEIATABPACAAQwBBAFoAQQBMACAAQgBSAEkAVABPAFMAAAAIAAAABAAAAAYAAAAOAAAACAAAAAkAAAAJAAAABAAAAAkAAAAJAAAABgAAAAMAAAAEAAAADAAAAAoAAAAIAAAACgAAAAwAAAALAAAADAAAAAQAAAAJAAAACgAAAAkAAAAIAAAADAAAAAQAAAAKAAAACgAAAAkAAAAKAAAACAAAAAQAAAAJAAAACgAAAAQAAAAIAAAADAAAAAkAAAAWAAAADAAAAAAAAAAlAAAADAAAAAIAAAAOAAAAFAAAAAAAAAAQAAAAFAAAAA==</Object>
  <Object Id="idInvalidSigLnImg">AQAAAGwAAAAAAAAAAAAAAH8BAAC/AAAAAAAAAAAAAAAkGAAABAwAACBFTUYAAAEASCUAALEAAAAGAAAAAAAAAAAAAAAAAAAAgAcAADgEAAA1AQAArQAAAAAAAAAAAAAAAAAAAAi3BADIowIACgAAABAAAAAAAAAAAAAAAEsAAAAQAAAAAAAAAAUAAAAeAAAAGAAAAAAAAAAAAAAAgAEAAMAAAAAnAAAAGAAAAAEAAAAAAAAAAAAAAAAAAAAlAAAADAAAAAEAAABMAAAAZAAAAAAAAAAAAAAAfwEAAL8AAAAAAAAAAAAAAIABAADAAAAAIQDwAAAAAAAAAAAAAACAPwAAAAAAAAAAAACAPwAAAAAAAAAAAAAAAAAAAAAAAAAAAAAAAAAAAAAAAAAAJQAAAAwAAAAAAACAKAAAAAwAAAABAAAAJwAAABgAAAABAAAAAAAAAP///wAAAAAAJQAAAAwAAAABAAAATAAAAGQAAAAAAAAAAAAAAH8BAAC/AAAAAAAAAAAAAACAAQAAwAAAACEA8AAAAAAAAAAAAAAAgD8AAAAAAAAAAAAAgD8AAAAAAAAAAAAAAAAAAAAAAAAAAAAAAAAAAAAAAAAAACUAAAAMAAAAAAAAgCgAAAAMAAAAAQAAACcAAAAYAAAAAQAAAAAAAADw8PAAAAAAACUAAAAMAAAAAQAAAEwAAABkAAAAAAAAAAAAAAB/AQAAvwAAAAAAAAAAAAAAgAEAAMAAAAAhAPAAAAAAAAAAAAAAAIA/AAAAAAAAAAAAAIA/AAAAAAAAAAAAAAAAAAAAAAAAAAAAAAAAAAAAAAAAAAAlAAAADAAAAAAAAIAoAAAADAAAAAEAAAAnAAAAGAAAAAEAAAAAAAAA8PDwAAAAAAAlAAAADAAAAAEAAABMAAAAZAAAAAAAAAAAAAAAfwEAAL8AAAAAAAAAAAAAAIABAADAAAAAIQDwAAAAAAAAAAAAAACAPwAAAAAAAAAAAACAPwAAAAAAAAAAAAAAAAAAAAAAAAAAAAAAAAAAAAAAAAAAJQAAAAwAAAAAAACAKAAAAAwAAAABAAAAJwAAABgAAAABAAAAAAAAAPDw8AAAAAAAJQAAAAwAAAABAAAATAAAAGQAAAAAAAAAAAAAAH8BAAC/AAAAAAAAAAAAAACAAQAAwAAAACEA8AAAAAAAAAAAAAAAgD8AAAAAAAAAAAAAgD8AAAAAAAAAAAAAAAAAAAAAAAAAAAAAAAAAAAAAAAAAACUAAAAMAAAAAAAAgCgAAAAMAAAAAQAAACcAAAAYAAAAAQAAAAAAAADw8PAAAAAAACUAAAAMAAAAAQAAAEwAAABkAAAAAAAAAAAAAAB/AQAAvwAAAAAAAAAAAAAAgAEAAMAAAAAhAPAAAAAAAAAAAAAAAIA/AAAAAAAAAAAAAIA/AAAAAAAAAAAAAAAAAAAAAAAAAAAAAAAAAAAAAAAAAAAlAAAADAAAAAAAAIAoAAAADAAAAAEAAAAnAAAAGAAAAAEAAAAAAAAA////AAAAAAAlAAAADAAAAAEAAABMAAAAZAAAAAAAAAAAAAAAfwEAAL8AAAAAAAAAAAAAAIABAADAAAAAIQDwAAAAAAAAAAAAAACAPwAAAAAAAAAAAACAPwAAAAAAAAAAAAAAAAAAAAAAAAAAAAAAAAAAAAAAAAAAJQAAAAwAAAAAAACAKAAAAAwAAAABAAAAJwAAABgAAAABAAAAAAAAAP///wAAAAAAJQAAAAwAAAABAAAATAAAAGQAAAAAAAAAAAAAAH8BAAC/AAAAAAAAAAAAAACAAQAAwAAAACEA8AAAAAAAAAAAAAAAgD8AAAAAAAAAAAAAgD8AAAAAAAAAAAAAAAAAAAAAAAAAAAAAAAAAAAAAAAAAACUAAAAMAAAAAAAAgCgAAAAMAAAAAQAAACcAAAAYAAAAAQAAAAAAAAD///8AAAAAACUAAAAMAAAAAQAAAEwAAABkAAAAAAAAAAUAAAB/AQAAHAAAAAAAAAAFAAAAgAEAABgAAAAhAPAAAAAAAAAAAAAAAIA/AAAAAAAAAAAAAIA/AAAAAAAAAAAAAAAAAAAAAAAAAAAAAAAAAAAAAAAAAAAlAAAADAAAAAAAAIAoAAAADAAAAAEAAAAnAAAAGAAAAAEAAAAAAAAA////AAAAAAAlAAAADAAAAAEAAABMAAAAZAAAABUAAAAFAAAALAAAABwAAAAVAAAABQAAABgAAAAYAAAAIQDwAAAAAAAAAAAAAACAPwAAAAAAAAAAAACAPwAAAAAAAAAAAAAAAAAAAAAAAAAAAAAAAAAAAAAAAAAAJQAAAAwAAAAAAACAKAAAAAwAAAABAAAAFQAAAAwAAAADAAAAcgAAADAIAAAXAAAABgAAACoAAAAZAAAAFwAAAAYAAAAUAAAAFAAAAAAA/wEAAAAAAAAAAAAAgD8AAAAAAAAAAAAAgD8AAAAAAAAAAP///wAAAAAAbAAAADQAAACgAAAAkAcAABQAAAAUAAAAKAAAABYAAAAWAAAAAQAgAAMAAACQBwAAAAAAAAAAAAAAAAAAAAAAAAAA/wAA/wAA/wAAAAAAAAAAAAAAAAAAAAAAAAAAAAAAAAAAAAAAAAAAAAAAAAAAAAAAAAAAAAAAAAAAAAAAAAAAAAAAAAAAAAAAAAAAAAAAAAAAAAAAAAAAAAAAAAAAAAAAAAAAAAAAAAAAAAAAAAAAAAAAAAAAAAAAAAAAAAAAAAAAAAAAAAAAAAAAAAAAAAAAAAAAAAAAAAAAAAAAAAAAAAAAAAAAAAAAAAAAAAAAAAAAAAAAAAAAAAAAAAAAAAAAAAAAAAAAAAAAAAAAAAArLCzDCwsLMQAAAAAAAAAAAAAAAAAAAAAkJY+aHh93gAAAAAAAAAAAAAAAAAAAAAAAAAAAExNLUS0us8EAAAAAAAAAAAAAAAAAAAAAAAAAAAAAAAAAAAAAODo6/zg6Ov8hIiKXBgYGHAAAAAAAAAAACAghIzI0y9oeH3eAAAAAAAAAAAAAAAAAExNLUTU31uYTE0tRAAAAAAAAAAAAAAAAAAAAAAAAAAAAAAAAAAAAADg6Ov+HiIj/SUtL+Tk7O/QoKSm1Ojs7kQAAAAAICCEjMjTL2h4fd4AAAAAAExNLUTU31uYTE0tRAAAAAAAAAAAAAAAAAAAAAAAAAAAAAAAAAAAAAAAAAAA4Ojr/vb29//r6+v+RkpL/VFZW+rGysv+Ojo6RAAAAAAgIISMyNMvaJCWPmjU31uYTE0tRAAAAAAAAAAAAAAAAAAAAAAAAAAAAAAAAAAAAAAAAAAAAAAAAODo6/729vf/6+vr/+vr6//r6+v/6+vr/8PDw9R4eHh8AAAAAFxdbYjs97f8kJY+aAAAAAAAAAAAAAAAAAAAAAAAAAAAAAAAAAAAAAAAAAAAAAAAAAAAAADg6Ov+9vb3/+vr6//r6+v/6+vr/8PDw9VRUVFYAAAAAExNLUTU31uYXF1tiMjTL2h4fd4AAAAAAAAAAAAAAAAAAAAAAAAAAAAAAAAAAAAAAAAAAAAAAAAA4Ojr/vb29//r6+v/6+vr/8PDw9VRUVFYAAAAAExNLUTU31uYTE0tRAAAAAAgIISMyNMvaHh93gAAAAAAAAAAAAAAAAAAAAAAAAAAAAAAAAAAAAAAAAAAAODo6/729vf/6+vr/8PDw9VRUVFYAAAAAExNLUTU31uYTE0tRAAAAAAAAAAAAAAAACAghIzI0y9oeH3eAAAAAAAAAAAAAAAAAAAAAAAAAAAAAAAAAAAAAADg6Ov+9vb3/+vr6/8DBwfhPT092AAAAAB4fd4ATE0tRAAAAAAAAAAAAAAAAAAAAAAAAAAAICCEjJCWPmgAAAAAAAAAAAAAAAAAAAAAAAAAAAAAAAAAAAAA4Ojr/cXJy/05QUP84Ojr/Q0VF/kxNTYIAAAAAAAAAAAYGBhwAAAAAAAAAAAAAAAAAAAAAAAAAAAAAAAAAAAAAAAAAAAAAAAAAAAAAAAAAAAAAAAAAAAAAODo6/0RGRv+mp6f/5eXl//r6+v/Nzc33VFRUVkxNTYJAQUHOAAAAAAAAAAAAAAAAAAAAAAAAAAAAAAAAAAAAAAAAAAAAAAAAAAAAAAAAAAAAAAAAGxwcfEBCQvzHyMj/+vr6//r6+v/6+vr/+vr6//Dw8PWgoaH5ODo6/w4PD0IAAAAAAAAAAAAAAAAAAAAAAAAAAAAAAAAAAAAAAAAAAAAAAAAAAAAAAAAAADg6Ouimp6f/+vr6//r6+v/6+vr/+vr6//r6+v/6+vr/+vr6/25vb/woKSm1AAAAAAAAAAAAAAAAAAAAAAAAAAAAAAAAAAAAAAAAAAAAAAAAAAAAAA4PD0I4Ojr/5eXl//r6+v/6+vr/+vr6//r6+v/6+vr/+vr6//r6+v+xsrL/Oz099gAAAAAAAAAAAAAAAAAAAAAAAAAAAAAAAAAAAAAAAAAAAAAAAAAAAAASEhJRODo6//r6+v/6+vr/+vr6//r6+v/6+vr/+vr6//r6+v/6+vr/vb29/zg6Ov8AAAAAAAAAAAAAAAAAAAAAAAAAAAAAAAAAAAAAAAAAAAAAAAAAAAAACwsLMTg6Ov/V1dX/+vr6//r6+v/6+vr/+vr6//r6+v/6+vr/+vr6/6anp/8+QEDuAAAAAAAAAAAAAAAAAAAAAAAAAAAAAAAAAAAAAAAAAAAAAAAAAAAAAAAAAAA7PT3rkZKS//r6+v/6+vr/+vr6//r6+v/6+vr/+vr6//r6+v9jZGT9JCYmpgAAAAAAAAAAAAAAAAAAAAAAAAAAAAAAAAAAAAAAAAAAAAAAAAAAAAAAAAAAFRYWYDg6Ov+mp6f/+vr6//r6+v/6+vr/+vr6//r6+v97fX3/PT8/+QsLCzEAAAAAAAAAAAAAAAAAAAAAAAAAAAAAAAAAAAAAAAAAAAAAAAAAAAAAAAAAAAAAAAAYGRluODo6/3t9ff+xsrL/vb29/6anp/9jZGT9PT8/+Q4PD0IAAAAAAAAAAAAAAAAAAAAAAAAAAAAAAAAAAAAAAAAAAAAAAAAAAAAAAAAAAAAAAAAAAAAAAAAAABISElE5OjrHPkBA+Tg6Ov9CRETyLjAwsQsLCzEAAAAAAAAAAAAAAAAAAAAAAAAAAAAAAAAAAAAAAAAAAAAAAAAnAAAAGAAAAAEAAAAAAAAA////AAAAAAAlAAAADAAAAAEAAABMAAAAZAAAAEIAAAAGAAAArgAAABoAAABCAAAABgAAAG0AAAAVAAAAIQDwAAAAAAAAAAAAAACAPwAAAAAAAAAAAACAPwAAAAAAAAAAAAAAAAAAAAAAAAAAAAAAAAAAAAAAAAAAJQAAAAwAAAAAAACAKAAAAAwAAAABAAAAUgAAAHABAAABAAAA8P///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P8AAAASAAAADAAAAAEAAAAeAAAAGAAAAEIAAAAGAAAArwAAABsAAAAlAAAADAAAAAEAAABUAAAAqAAAAEMAAAAGAAAArQAAABoAAAABAAAAAMCAQe0lgEFDAAAABgAAAA8AAABMAAAAAAAAAAAAAAAAAAAA//////////9sAAAARgBpAHIAbQBhACAAbgBvACAAdgDhAGwAaQBkAGEALwAIAAAABAAAAAYAAAAOAAAACAAAAAQAAAAJAAAACQAAAAQAAAAIAAAACAAAAAQAAAAEAAAACQAAAAgAAABLAAAAQAAAADAAAAAFAAAAIAAAAAEAAAABAAAAEAAAAAAAAAAAAAAAgAEAAMAAAAAAAAAAAAAAAIABAADAAAAAUgAAAHABAAACAAAAFAAAAAk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//////////8AAAAAIgAAAAAAAABJAAAAIQDwAAAAAAAAAAAAAACAPwAAAAAAAAAAAACAPwAAAAAAAAAAAAAAAAAAAAAAAAAAAAAAAAAAAAAAAAAAJQAAAAwAAAAAAACAKAAAAAwAAAADAAAAJwAAABgAAAADAAAAAAAAAAAAAAAAAAAAJQAAAAwAAAADAAAATAAAAGQAAAAAAAAAAAAAAP//////////AAAAACIAAACAAQAAAAAAACEA8AAAAAAAAAAAAAAAgD8AAAAAAAAAAAAAgD8AAAAAAAAAAAAAAAAAAAAAAAAAAAAAAAAAAAAAAAAAACUAAAAMAAAAAAAAgCgAAAAMAAAAAwAAACcAAAAYAAAAAwAAAAAAAAAAAAAAAAAAACUAAAAMAAAAAwAAAEwAAABkAAAAAAAAAAAAAAD//////////4ABAAAiAAAAAAAAAEkAAAAhAPAAAAAAAAAAAAAAAIA/AAAAAAAAAAAAAIA/AAAAAAAAAAAAAAAAAAAAAAAAAAAAAAAAAAAAAAAAAAAlAAAADAAAAAAAAIAoAAAADAAAAAMAAAAnAAAAGAAAAAMAAAAAAAAAAAAAAAAAAAAlAAAADAAAAAMAAABMAAAAZAAAAAAAAABrAAAAfwEAAGwAAAAAAAAAawAAAIABAAACAAAAIQDwAAAAAAAAAAAAAACAPwAAAAAAAAAAAACAPwAAAAAAAAAAAAAAAAAAAAAAAAAAAAAAAAAAAAAAAAAAJQAAAAwAAAAAAACAKAAAAAwAAAADAAAAJwAAABgAAAADAAAAAAAAAP///wAAAAAAJQAAAAwAAAADAAAATAAAAGQAAAAAAAAAIgAAAH8BAABqAAAAAAAAACIAAACAAQAASQAAACEA8AAAAAAAAAAAAAAAgD8AAAAAAAAAAAAAgD8AAAAAAAAAAAAAAAAAAAAAAAAAAAAAAAAAAAAAAAAAACUAAAAMAAAAAAAAgCgAAAAMAAAAAwAAACcAAAAYAAAAAwAAAAAAAAD///8AAAAAACUAAAAMAAAAAwAAAEwAAABkAAAADgAAAEcAAAAkAAAAagAAAA4AAABHAAAAFwAAACQAAAAhAPAAAAAAAAAAAAAAAIA/AAAAAAAAAAAAAIA/AAAAAAAAAAAAAAAAAAAAAAAAAAAAAAAAAAAAAAAAAAAlAAAADAAAAAAAAIAoAAAADAAAAAMAAABSAAAAcAEAAAMAAADg////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DwAAAEcAAAAjAAAAagAAAAEAAAAAwIBB7SWAQQ8AAABrAAAAAQAAAEwAAAAEAAAADgAAAEcAAAAlAAAAawAAAFAAAABYAG8AFQAAABYAAAAMAAAAAAAAACUAAAAMAAAAAgAAACcAAAAYAAAABAAAAAAAAAD///8AAAAAACUAAAAMAAAABAAAAEwAAABkAAAAOgAAACcAAABxAQAAagAAADoAAAAnAAAAOAEAAEQAAAAhAPAAAAAAAAAAAAAAAIA/AAAAAAAAAAAAAIA/AAAAAAAAAAAAAAAAAAAAAAAAAAAAAAAAAAAAAAAAAAAlAAAADAAAAAAAAIAoAAAADAAAAAQAAAAnAAAAGAAAAAQAAAAAAAAA////AAAAAAAlAAAADAAAAAQAAABMAAAAZAAAADoAAAAnAAAAcQEAAGUAAAA6AAAAJwAAADgBAAA/AAAAIQDwAAAAAAAAAAAAAACAPwAAAAAAAAAAAACAPwAAAAAAAAAAAAAAAAAAAAAAAAAAAAAAAAAAAAAAAAAAJQAAAAwAAAAAAACAKAAAAAwAAAAEAAAAJwAAABgAAAAEAAAAAAAAAP///wAAAAAAJQAAAAwAAAAEAAAATAAAAGQAAAA6AAAARgAAABMBAABlAAAAOgAAAEYAAADaAAAAIAAAACEA8AAAAAAAAAAAAAAAgD8AAAAAAAAAAAAAgD8AAAAAAAAAAAAAAAAAAAAAAAAAAAAAAAAAAAAAAAAAACUAAAAMAAAAAAAAgCgAAAAMAAAABAAAAFIAAABwAQAABAAAAOj///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6AAAARgAAABQBAABmAAAAJQAAAAwAAAAEAAAAVAAAAMQAAAA7AAAARgAAABIBAABlAAAAAQAAAADAgEHtJYBBOwAAAEYAAAAUAAAATAAAAAAAAAAAAAAAAAAAAP//////////dAAAAE8AcgBsAGEAbgBkAG8AIABDAGEAegBhAGwAIABCAHIAaQB0AG8AcwASAAAACAAAAAYAAAAMAAAADgAAAA4AAAAOAAAABwAAAA8AAAAMAAAACwAAAAwAAAAGAAAABwAAAA4AAAAIAAAABgAAAAgAAAAOAAAACgAAAEsAAABAAAAAMAAAAAUAAAAgAAAAAQAAAAEAAAAQAAAAAAAAAAAAAACAAQAAwAAAAAAAAAAAAAAAgAEAAMAAAAAlAAAADAAAAAIAAAAnAAAAGAAAAAUAAAAAAAAA////AAAAAAAlAAAADAAAAAUAAABMAAAAZAAAAAAAAAByAAAAfwEAALoAAAAAAAAAcgAAAIABAABJAAAAIQDwAAAAAAAAAAAAAACAPwAAAAAAAAAAAACAPwAAAAAAAAAAAAAAAAAAAAAAAAAAAAAAAAAAAAAAAAAAJQAAAAwAAAAAAACAKAAAAAwAAAAFAAAAJwAAABgAAAAFAAAAAAAAAP///wAAAAAAJQAAAAwAAAAFAAAATAAAAGQAAAAVAAAAcgAAAGoBAACGAAAAFQAAAHIAAABWAQAAFQAAACEA8AAAAAAAAAAAAAAAgD8AAAAAAAAAAAAAgD8AAAAAAAAAAAAAAAAAAAAAAAAAAAAAAAAAAAAAAAAAACUAAAAMAAAAAAAAgCgAAAAMAAAABQAAACUAAAAMAAAAAQAAABgAAAAMAAAAAAAAABIAAAAMAAAAAQAAAB4AAAAYAAAAFQAAAHIAAABrAQAAhwAAACUAAAAMAAAAAQAAAFQAAAD8AAAAFgAAAHIAAADlAAAAhgAAAAEAAAAAwIBB7SWAQRYAAAByAAAAHQAAAEwAAAAAAAAAAAAAAAAAAAD//////////4gAAABJAG4AZwAuACAAQwBvAG0AIABPAHIAbABhAG4AZABvACAAQwBhAHoAYQBsACAAQgByAGkAdABvAHMAZQAEAAAACQAAAAkAAAADAAAABAAAAAoAAAAJAAAADgAAAAQAAAAMAAAABgAAAAQAAAAIAAAACQAAAAkAAAAJAAAABAAAAAoAAAAIAAAABwAAAAgAAAAEAAAABAAAAAkAAAAGAAAABAAAAAUAAAAJAAAABwAAAEsAAABAAAAAMAAAAAUAAAAgAAAAAQAAAAEAAAAQAAAAAAAAAAAAAACAAQAAwAAAAAAAAAAAAAAAgAEAAMAAAAAlAAAADAAAAAIAAAAnAAAAGAAAAAUAAAAAAAAA////AAAAAAAlAAAADAAAAAUAAABMAAAAZAAAABUAAACMAAAAagEAAKAAAAAVAAAAjAAAAFYBAAAVAAAAIQDwAAAAAAAAAAAAAACAPwAAAAAAAAAAAACAPwAAAAAAAAAAAAAAAAAAAAAAAAAAAAAAAAAAAAAAAAAAJQAAAAwAAAAAAACAKAAAAAwAAAAFAAAAJQAAAAwAAAABAAAAGAAAAAwAAAAAAAAAEgAAAAwAAAABAAAAHgAAABgAAAAVAAAAjAAAAGsBAAChAAAAJQAAAAwAAAABAAAAVAAAAMAAAAAWAAAAjAAAAKIAAACgAAAAAQAAAADAgEHtJYBBFgAAAIwAAAATAAAATAAAAAAAAAAAAAAAAAAAAP//////////dAAAAFIAZQBwAHIAZQBzAGUAbgB0AGEAbgB0AGUAIABMAGUAZwBhAGwALgAKAAAACAAAAAkAAAAGAAAACAAAAAcAAAAIAAAACQAAAAUAAAAIAAAACQAAAAUAAAAIAAAABAAAAAgAAAAIAAAACQAAAAgAAAAEAAAASwAAAEAAAAAwAAAABQAAACAAAAABAAAAAQAAABAAAAAAAAAAAAAAAIABAADAAAAAAAAAAAAAAACAAQAAwAAAACUAAAAMAAAAAgAAACcAAAAYAAAABQAAAAAAAAD///8AAAAAACUAAAAMAAAABQAAAEwAAABkAAAAFQAAAKYAAABdAQAAugAAABUAAACmAAAASQEAABUAAAAhAPAAAAAAAAAAAAAAAIA/AAAAAAAAAAAAAIA/AAAAAAAAAAAAAAAAAAAAAAAAAAAAAAAAAAAAAAAAAAAlAAAADAAAAAAAAIAoAAAADAAAAAUAAAAlAAAADAAAAAEAAAAYAAAADAAAAAAAAAASAAAADAAAAAEAAAAWAAAADAAAAAAAAABUAAAAOAEAABYAAACmAAAAXAEAALoAAAABAAAAAMCAQe0lgEEWAAAApgAAACcAAABMAAAABAAAABUAAACmAAAAXgEAALsAAACcAAAARgBpAHIAbQBhAGQAbwAgAHAAbwByADoAIABPAFIATABBAE4ARABPACAAUABBAEIATABPACAAQwBBAFoAQQBMACAAQgBSAEkAVABPAFMAbQAIAAAABAAAAAYAAAAOAAAACAAAAAkAAAAJAAAABAAAAAkAAAAJAAAABgAAAAMAAAAEAAAADAAAAAoAAAAIAAAACgAAAAwAAAALAAAADAAAAAQAAAAJAAAACgAAAAkAAAAIAAAADAAAAAQAAAAKAAAACgAAAAkAAAAKAAAACAAAAAQAAAAJAAAACgAAAAQAAAAIAAAADAAAAAkAAAAWAAAADAAAAAAAAAAlAAAADAAAAAIAAAAOAAAAFAAAAAAAAAAQAAAAFAAAAA==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JUNIO 2024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2024-08-12T14:28:27Z</dcterms:modified>
</cp:coreProperties>
</file>