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4.xml" ContentType="application/vnd.openxmlformats-package.digital-signature-xmlsignature+xml"/>
  <Override PartName="/_xmlsignatures/sig5.xml" ContentType="application/vnd.openxmlformats-package.digital-signature-xmlsignature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6.xml" ContentType="application/vnd.openxmlformats-package.digital-signature-xmlsignature+xml"/>
  <Override PartName="/_xmlsignatures/sig7.xml" ContentType="application/vnd.openxmlformats-package.digital-signature-xmlsignature+xml"/>
  <Override PartName="/_xmlsignatures/sig8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openxmlformats.org/package/2006/relationships/digital-signature/origin" Target="_xmlsignatures/origin2.sigs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bancointerfisa-my.sharepoint.com/personal/diego_arce_interfisa_com_py/Documents/Documentos/Mis Documentos/balances/EEFF/2024/032024/"/>
    </mc:Choice>
  </mc:AlternateContent>
  <xr:revisionPtr revIDLastSave="0" documentId="13_ncr:201_{222697BD-FE29-4CAA-A2FB-EB47FFC2EFB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alance" sheetId="1" r:id="rId1"/>
    <sheet name="Información Complementaria" sheetId="2" r:id="rId2"/>
  </sheets>
  <externalReferences>
    <externalReference r:id="rId3"/>
  </externalReferences>
  <definedNames>
    <definedName name="_xlnm.Print_Area" localSheetId="0">Balance!$B$7:$N$48</definedName>
    <definedName name="_xlnm.Print_Area" localSheetId="1">'Información Complementaria'!$B$1:$K$36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5" i="2" l="1"/>
  <c r="C33" i="2"/>
  <c r="C32" i="2"/>
  <c r="C31" i="2"/>
  <c r="C30" i="2"/>
  <c r="K13" i="2"/>
  <c r="K18" i="2" s="1"/>
  <c r="K20" i="2" s="1"/>
  <c r="K12" i="2"/>
  <c r="K11" i="2"/>
  <c r="K10" i="2"/>
  <c r="K14" i="2" s="1"/>
  <c r="K17" i="2" s="1"/>
  <c r="N46" i="1"/>
  <c r="G46" i="1"/>
  <c r="N23" i="1"/>
  <c r="N22" i="1"/>
  <c r="N14" i="1"/>
  <c r="G23" i="1"/>
  <c r="D34" i="2" l="1"/>
  <c r="E35" i="2"/>
  <c r="F33" i="2"/>
  <c r="F31" i="2"/>
  <c r="F32" i="2"/>
  <c r="F35" i="2"/>
  <c r="F34" i="2"/>
  <c r="C36" i="2"/>
  <c r="C43" i="2" s="1"/>
  <c r="F30" i="2"/>
  <c r="F36" i="2" s="1"/>
  <c r="D43" i="2" l="1"/>
  <c r="E43" i="2" s="1"/>
  <c r="E36" i="2"/>
  <c r="D36" i="2"/>
</calcChain>
</file>

<file path=xl/sharedStrings.xml><?xml version="1.0" encoding="utf-8"?>
<sst xmlns="http://schemas.openxmlformats.org/spreadsheetml/2006/main" count="115" uniqueCount="94">
  <si>
    <t>ACTIVO</t>
  </si>
  <si>
    <t>GUARANIES</t>
  </si>
  <si>
    <t>PASIVO</t>
  </si>
  <si>
    <t>TOTAL PASIVO</t>
  </si>
  <si>
    <t>PATRIMONIO</t>
  </si>
  <si>
    <t>TOTAL PATRIMONIO</t>
  </si>
  <si>
    <t>TOTAL PASIVO + PATRIMONIO</t>
  </si>
  <si>
    <t>TOTAL ACTIVO</t>
  </si>
  <si>
    <t>CUENTAS DE ORDEN</t>
  </si>
  <si>
    <t>PERDIDAS</t>
  </si>
  <si>
    <t>TOTAL PERDIDAS</t>
  </si>
  <si>
    <t xml:space="preserve"> </t>
  </si>
  <si>
    <t>Resultados Acumulados</t>
  </si>
  <si>
    <t>Resultados del Ejercicio</t>
  </si>
  <si>
    <t>GANANCIAS</t>
  </si>
  <si>
    <t>TOTAL GANANCIAS</t>
  </si>
  <si>
    <t>CUENTAS DE CONTINGENCIA</t>
  </si>
  <si>
    <t>Aportes no Capitalizados</t>
  </si>
  <si>
    <t>Categorías de Clasificación</t>
  </si>
  <si>
    <t>Total Cartera</t>
  </si>
  <si>
    <t>Riesgos Netos Afectados a 
Previsiones</t>
  </si>
  <si>
    <t>Previsiones Mínimas Exigidas</t>
  </si>
  <si>
    <t>Previsiones Existentes en EECC</t>
  </si>
  <si>
    <t>Movimientos</t>
  </si>
  <si>
    <t>Aumento</t>
  </si>
  <si>
    <t>Disminución</t>
  </si>
  <si>
    <t>Concepto</t>
  </si>
  <si>
    <t>Total Patrimonio Neto</t>
  </si>
  <si>
    <t>Total Riesgos (*)</t>
  </si>
  <si>
    <t>Garantías Computables p/ 
Previsiones: Cobert. S/ Riesgos (**)</t>
  </si>
  <si>
    <t>2. PATRIMONIO (Guaraníes)</t>
  </si>
  <si>
    <t>(**) El valor computable de las garantías, no podrá ser superior al saldo de la deuda garantizada.</t>
  </si>
  <si>
    <t>(*) Incluyen las deudas efectivas (capital e interes a la fecha de la clasificación) y los créditos contingentes. Asimismo, incluye el saldo de los Deudores por Venta de Bienes a Plazo.</t>
  </si>
  <si>
    <t>3. RESULTADO DEL EJERCICIO</t>
  </si>
  <si>
    <t>Rendimiento sobre Patrimonio</t>
  </si>
  <si>
    <t>Reservas</t>
  </si>
  <si>
    <t>Resolución Nº 1 Acta Nº 60 de fecha 26 de setiembre de 2007, aplicables a Bancos, Financieras, Sociedades de Ahorro y Préstamo para Viviendas y Fondo Ganadero.</t>
  </si>
  <si>
    <t>Previsiones Exigidas s/Categ. De Clasific.</t>
  </si>
  <si>
    <t>Previsiones Genéricas</t>
  </si>
  <si>
    <t>1a</t>
  </si>
  <si>
    <t>1b</t>
  </si>
  <si>
    <t>Información correspondiente a la Planilla Resumen de Clasificación de la Cartera Crediticia, modificada por Resolución N° 37, Acta N° 72 de fecha 29 de noviembre de 2011.</t>
  </si>
  <si>
    <t>Ajustes al Patrimonio</t>
  </si>
  <si>
    <t>Capital</t>
  </si>
  <si>
    <t>Disponible</t>
  </si>
  <si>
    <t>Inversiones</t>
  </si>
  <si>
    <t>Bienes de Uso</t>
  </si>
  <si>
    <t>Cargos Diferidos</t>
  </si>
  <si>
    <t>Obligaciones Diversas</t>
  </si>
  <si>
    <t>Capital Social</t>
  </si>
  <si>
    <t>Aportes No Capitalizados</t>
  </si>
  <si>
    <t>Ajustes Al Patrimonio</t>
  </si>
  <si>
    <t>Ganancias por Servicios</t>
  </si>
  <si>
    <t>Ganancias por Operaciones</t>
  </si>
  <si>
    <t>Ganancias Extraordinarias</t>
  </si>
  <si>
    <t>Perdidas por Operaciones</t>
  </si>
  <si>
    <t>Perdidas Extraordinarias</t>
  </si>
  <si>
    <t>Deficit (Superavit) de Previsiones</t>
  </si>
  <si>
    <t>Riesgo Neto de Previsiones (se excluyen riesgo contingente y colocaciones del Sector Financiero)</t>
  </si>
  <si>
    <t xml:space="preserve">           ** Colocaciones</t>
  </si>
  <si>
    <t xml:space="preserve">           ** Contingente</t>
  </si>
  <si>
    <t>RESULTADO DEL EJERCICIO</t>
  </si>
  <si>
    <t>Provisiones y Previsiones</t>
  </si>
  <si>
    <t>Créditos Diversos</t>
  </si>
  <si>
    <t>Valores Públicos y Privados</t>
  </si>
  <si>
    <t>Créditos Vigentes por Intermediación Financiera - Sector Financiero</t>
  </si>
  <si>
    <t>Créditos Vigentes por Intermediación Financiera - Sector No Financiero</t>
  </si>
  <si>
    <t>Créditos Vencidos por Intermediación Financiera</t>
  </si>
  <si>
    <t>Obligaciones por Intermediación Financiera - Sector Financiero</t>
  </si>
  <si>
    <t>Obligaciones por Intermediación Financiera - Sector No Financiero</t>
  </si>
  <si>
    <t>Pérdidas por Incobrabilidad</t>
  </si>
  <si>
    <t>Pérdidas por Servicios</t>
  </si>
  <si>
    <t>Pérdidas Operativas</t>
  </si>
  <si>
    <t>Ajustes de Resultados de Ejercicios Anteriores</t>
  </si>
  <si>
    <t>Ganancias por Créditos Vencidos por Intermediación Financiera</t>
  </si>
  <si>
    <t>Pérdidas por Obligaciones por Intermediación Financiera - SF</t>
  </si>
  <si>
    <t>Pérdidas por Obligaciones por Intermediación Financiera - SNF</t>
  </si>
  <si>
    <t>Rentas y Diferenias de Cotización de Valores Públicos y Privados</t>
  </si>
  <si>
    <t>Desafectación de Previsiones</t>
  </si>
  <si>
    <t>1. CARTERA TOTAL CLASIFICADA (En miles de Guaraníes)</t>
  </si>
  <si>
    <t>Pérdidas por Valuación de Activos y Pasivos Financieros</t>
  </si>
  <si>
    <t>Ganancias por Créditos Vigentes por Intermediación Financiera - SNF</t>
  </si>
  <si>
    <t>Ganancias por Valuación de Activos y Pasivos Financieros</t>
  </si>
  <si>
    <t>Saldos al</t>
  </si>
  <si>
    <t xml:space="preserve">Saldos al </t>
  </si>
  <si>
    <t>Ganancias por Créditos Vigentes por Intermediación Financiera - SF</t>
  </si>
  <si>
    <t>Resultados del Ejercicio - Ganancias</t>
  </si>
  <si>
    <t>Ganancias Operativas</t>
  </si>
  <si>
    <t>de Préstamos</t>
  </si>
  <si>
    <t>Pérdidas por Valuación de Otros Activos y Pasivos no financieros</t>
  </si>
  <si>
    <t>Ganancias por Valuación de Otros Activos y Pasivos no financieros</t>
  </si>
  <si>
    <t>INFORMACIÓN COMPLEMENTARIA AL BALANCE DEL 31 DE MARZO DE 2024</t>
  </si>
  <si>
    <t xml:space="preserve">  Estado de Situación Patrimonial al 31 de marzo de 2024</t>
  </si>
  <si>
    <t>Estado de Resultados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</si>
</sst>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64" formatCode="_(* #,##0.00_);_(* \(#,##0.00\);_(* &quot;-&quot;??_);_(@_)"/>
    <numFmt numFmtId="165" formatCode="0.0%"/>
    <numFmt numFmtId="166" formatCode="_ * #,##0.00_ ;_ * \-#,##0.00_ ;_ * &quot;-&quot;_ ;_ @_ "/>
    <numFmt numFmtId="167" formatCode="#,##0_ ;\-#,##0\ 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 MT"/>
      <family val="2"/>
    </font>
    <font>
      <b/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" fillId="0" borderId="0"/>
    <xf numFmtId="0" fontId="2" fillId="0" borderId="0"/>
  </cellStyleXfs>
  <cellXfs count="1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3" fillId="0" borderId="5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3" fontId="0" fillId="0" borderId="0" xfId="0" applyNumberFormat="1"/>
    <xf numFmtId="0" fontId="3" fillId="0" borderId="0" xfId="0" applyFont="1"/>
    <xf numFmtId="3" fontId="0" fillId="0" borderId="7" xfId="0" applyNumberFormat="1" applyBorder="1"/>
    <xf numFmtId="3" fontId="0" fillId="0" borderId="3" xfId="0" applyNumberFormat="1" applyBorder="1"/>
    <xf numFmtId="3" fontId="0" fillId="0" borderId="8" xfId="0" applyNumberFormat="1" applyBorder="1"/>
    <xf numFmtId="3" fontId="3" fillId="2" borderId="6" xfId="0" applyNumberFormat="1" applyFont="1" applyFill="1" applyBorder="1"/>
    <xf numFmtId="0" fontId="3" fillId="0" borderId="2" xfId="0" applyFont="1" applyBorder="1"/>
    <xf numFmtId="0" fontId="3" fillId="0" borderId="3" xfId="0" applyFont="1" applyBorder="1"/>
    <xf numFmtId="0" fontId="0" fillId="0" borderId="9" xfId="0" applyBorder="1"/>
    <xf numFmtId="0" fontId="0" fillId="0" borderId="10" xfId="0" applyBorder="1"/>
    <xf numFmtId="4" fontId="0" fillId="0" borderId="0" xfId="0" applyNumberFormat="1"/>
    <xf numFmtId="0" fontId="3" fillId="0" borderId="12" xfId="0" applyFont="1" applyBorder="1"/>
    <xf numFmtId="0" fontId="3" fillId="0" borderId="13" xfId="0" applyFont="1" applyBorder="1"/>
    <xf numFmtId="3" fontId="3" fillId="0" borderId="14" xfId="0" applyNumberFormat="1" applyFont="1" applyBorder="1"/>
    <xf numFmtId="9" fontId="0" fillId="0" borderId="0" xfId="2" applyFont="1"/>
    <xf numFmtId="0" fontId="5" fillId="0" borderId="0" xfId="0" applyFont="1"/>
    <xf numFmtId="10" fontId="0" fillId="0" borderId="0" xfId="2" applyNumberFormat="1" applyFont="1"/>
    <xf numFmtId="0" fontId="3" fillId="2" borderId="15" xfId="0" applyFont="1" applyFill="1" applyBorder="1" applyAlignment="1">
      <alignment horizontal="center"/>
    </xf>
    <xf numFmtId="3" fontId="0" fillId="0" borderId="0" xfId="2" applyNumberFormat="1" applyFont="1"/>
    <xf numFmtId="3" fontId="7" fillId="0" borderId="7" xfId="0" applyNumberFormat="1" applyFont="1" applyBorder="1"/>
    <xf numFmtId="3" fontId="7" fillId="0" borderId="0" xfId="0" applyNumberFormat="1" applyFont="1"/>
    <xf numFmtId="0" fontId="3" fillId="2" borderId="17" xfId="0" applyFont="1" applyFill="1" applyBorder="1" applyAlignment="1">
      <alignment horizontal="center"/>
    </xf>
    <xf numFmtId="3" fontId="3" fillId="0" borderId="0" xfId="1" applyNumberFormat="1" applyFont="1" applyAlignment="1">
      <alignment horizontal="right"/>
    </xf>
    <xf numFmtId="3" fontId="3" fillId="0" borderId="0" xfId="0" applyNumberFormat="1" applyFont="1"/>
    <xf numFmtId="0" fontId="3" fillId="3" borderId="0" xfId="0" applyFont="1" applyFill="1" applyAlignment="1">
      <alignment horizontal="center"/>
    </xf>
    <xf numFmtId="10" fontId="0" fillId="0" borderId="0" xfId="2" applyNumberFormat="1" applyFont="1" applyAlignment="1">
      <alignment horizontal="center"/>
    </xf>
    <xf numFmtId="14" fontId="3" fillId="2" borderId="1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2" borderId="16" xfId="0" applyFill="1" applyBorder="1"/>
    <xf numFmtId="3" fontId="0" fillId="0" borderId="0" xfId="0" applyNumberFormat="1" applyAlignment="1">
      <alignment horizontal="center"/>
    </xf>
    <xf numFmtId="3" fontId="7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7" fillId="0" borderId="1" xfId="0" applyFont="1" applyBorder="1"/>
    <xf numFmtId="14" fontId="3" fillId="2" borderId="15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3" fillId="2" borderId="11" xfId="0" applyNumberFormat="1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0" fontId="3" fillId="4" borderId="0" xfId="0" applyFont="1" applyFill="1"/>
    <xf numFmtId="0" fontId="3" fillId="4" borderId="0" xfId="0" applyFont="1" applyFill="1" applyAlignment="1">
      <alignment horizontal="center"/>
    </xf>
    <xf numFmtId="14" fontId="3" fillId="4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9" fontId="3" fillId="3" borderId="0" xfId="0" applyNumberFormat="1" applyFont="1" applyFill="1" applyAlignment="1">
      <alignment horizontal="center"/>
    </xf>
    <xf numFmtId="0" fontId="7" fillId="0" borderId="0" xfId="0" applyFont="1"/>
    <xf numFmtId="0" fontId="2" fillId="0" borderId="1" xfId="0" applyFont="1" applyBorder="1"/>
    <xf numFmtId="3" fontId="2" fillId="0" borderId="7" xfId="0" applyNumberFormat="1" applyFont="1" applyBorder="1"/>
    <xf numFmtId="41" fontId="0" fillId="0" borderId="0" xfId="3" applyFont="1"/>
    <xf numFmtId="165" fontId="0" fillId="0" borderId="0" xfId="2" applyNumberFormat="1" applyFont="1"/>
    <xf numFmtId="41" fontId="0" fillId="0" borderId="0" xfId="3" applyFont="1" applyAlignment="1">
      <alignment horizontal="center"/>
    </xf>
    <xf numFmtId="9" fontId="0" fillId="0" borderId="0" xfId="0" applyNumberFormat="1"/>
    <xf numFmtId="167" fontId="0" fillId="0" borderId="0" xfId="0" applyNumberFormat="1"/>
    <xf numFmtId="166" fontId="0" fillId="0" borderId="0" xfId="3" applyNumberFormat="1" applyFont="1"/>
    <xf numFmtId="10" fontId="3" fillId="3" borderId="16" xfId="0" applyNumberFormat="1" applyFont="1" applyFill="1" applyBorder="1" applyAlignment="1">
      <alignment horizontal="center"/>
    </xf>
    <xf numFmtId="41" fontId="4" fillId="0" borderId="5" xfId="3" applyFont="1" applyBorder="1" applyAlignment="1">
      <alignment horizontal="center"/>
    </xf>
    <xf numFmtId="3" fontId="3" fillId="0" borderId="6" xfId="0" applyNumberFormat="1" applyFont="1" applyBorder="1"/>
    <xf numFmtId="41" fontId="2" fillId="0" borderId="0" xfId="3" applyFont="1"/>
    <xf numFmtId="41" fontId="7" fillId="0" borderId="0" xfId="3" applyFont="1"/>
    <xf numFmtId="41" fontId="7" fillId="0" borderId="1" xfId="3" applyFont="1" applyBorder="1" applyAlignment="1">
      <alignment horizontal="center"/>
    </xf>
    <xf numFmtId="41" fontId="7" fillId="0" borderId="17" xfId="3" applyFont="1" applyBorder="1" applyAlignment="1">
      <alignment horizontal="center"/>
    </xf>
    <xf numFmtId="10" fontId="3" fillId="3" borderId="8" xfId="2" applyNumberFormat="1" applyFont="1" applyFill="1" applyBorder="1" applyAlignment="1">
      <alignment horizontal="center"/>
    </xf>
    <xf numFmtId="41" fontId="0" fillId="0" borderId="18" xfId="3" applyFont="1" applyBorder="1" applyAlignment="1">
      <alignment horizontal="right" vertical="center"/>
    </xf>
    <xf numFmtId="41" fontId="7" fillId="0" borderId="0" xfId="3" applyFont="1" applyAlignment="1">
      <alignment horizontal="center"/>
    </xf>
    <xf numFmtId="41" fontId="3" fillId="0" borderId="0" xfId="3" applyFont="1" applyAlignment="1">
      <alignment horizontal="center"/>
    </xf>
    <xf numFmtId="41" fontId="3" fillId="0" borderId="0" xfId="3" applyFont="1" applyBorder="1" applyAlignment="1">
      <alignment horizontal="center"/>
    </xf>
    <xf numFmtId="41" fontId="0" fillId="0" borderId="0" xfId="3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2" borderId="9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14" fontId="3" fillId="2" borderId="8" xfId="0" applyNumberFormat="1" applyFont="1" applyFill="1" applyBorder="1" applyAlignment="1">
      <alignment horizontal="center"/>
    </xf>
    <xf numFmtId="0" fontId="0" fillId="0" borderId="17" xfId="0" applyBorder="1" applyAlignment="1">
      <alignment horizontal="left"/>
    </xf>
    <xf numFmtId="41" fontId="0" fillId="0" borderId="7" xfId="3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41" fontId="3" fillId="0" borderId="18" xfId="3" applyFont="1" applyBorder="1" applyAlignment="1">
      <alignment horizontal="center"/>
    </xf>
    <xf numFmtId="41" fontId="4" fillId="0" borderId="0" xfId="3" applyFont="1" applyBorder="1" applyAlignment="1">
      <alignment horizontal="center"/>
    </xf>
    <xf numFmtId="0" fontId="3" fillId="5" borderId="12" xfId="0" applyFont="1" applyFill="1" applyBorder="1"/>
    <xf numFmtId="0" fontId="3" fillId="5" borderId="13" xfId="0" applyFont="1" applyFill="1" applyBorder="1"/>
    <xf numFmtId="3" fontId="3" fillId="5" borderId="14" xfId="0" applyNumberFormat="1" applyFont="1" applyFill="1" applyBorder="1"/>
    <xf numFmtId="3" fontId="3" fillId="5" borderId="13" xfId="0" applyNumberFormat="1" applyFont="1" applyFill="1" applyBorder="1"/>
    <xf numFmtId="0" fontId="0" fillId="0" borderId="18" xfId="0" applyBorder="1" applyAlignment="1">
      <alignment horizontal="left" vertical="center"/>
    </xf>
    <xf numFmtId="41" fontId="0" fillId="0" borderId="18" xfId="3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0" fillId="0" borderId="7" xfId="0" applyNumberForma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8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41" fontId="0" fillId="0" borderId="15" xfId="3" applyFont="1" applyBorder="1" applyAlignment="1">
      <alignment horizontal="right" vertical="center"/>
    </xf>
    <xf numFmtId="41" fontId="0" fillId="0" borderId="15" xfId="3" applyFont="1" applyBorder="1" applyAlignment="1">
      <alignment vertical="center"/>
    </xf>
    <xf numFmtId="0" fontId="2" fillId="3" borderId="18" xfId="0" applyFont="1" applyFill="1" applyBorder="1" applyAlignment="1">
      <alignment horizontal="left" vertical="center" wrapText="1"/>
    </xf>
    <xf numFmtId="3" fontId="7" fillId="0" borderId="7" xfId="0" applyNumberFormat="1" applyFont="1" applyBorder="1" applyAlignment="1">
      <alignment vertical="center"/>
    </xf>
    <xf numFmtId="0" fontId="2" fillId="3" borderId="18" xfId="0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17" xfId="0" applyBorder="1" applyAlignment="1">
      <alignment vertical="center"/>
    </xf>
    <xf numFmtId="0" fontId="0" fillId="3" borderId="18" xfId="0" applyFill="1" applyBorder="1" applyAlignment="1">
      <alignment vertical="center"/>
    </xf>
    <xf numFmtId="3" fontId="9" fillId="6" borderId="18" xfId="5" applyNumberFormat="1" applyFont="1" applyFill="1" applyBorder="1" applyAlignment="1">
      <alignment horizontal="center"/>
    </xf>
    <xf numFmtId="0" fontId="3" fillId="6" borderId="15" xfId="0" applyFont="1" applyFill="1" applyBorder="1"/>
    <xf numFmtId="0" fontId="3" fillId="6" borderId="15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1" fontId="4" fillId="6" borderId="16" xfId="0" applyNumberFormat="1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16" xfId="0" applyFont="1" applyFill="1" applyBorder="1" applyAlignment="1">
      <alignment horizontal="center"/>
    </xf>
    <xf numFmtId="41" fontId="10" fillId="4" borderId="18" xfId="3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</cellXfs>
  <cellStyles count="6">
    <cellStyle name="Millares" xfId="1" builtinId="3"/>
    <cellStyle name="Millares [0]" xfId="3" builtinId="6"/>
    <cellStyle name="Normal" xfId="0" builtinId="0"/>
    <cellStyle name="Normal 2" xfId="4" xr:uid="{00000000-0005-0000-0000-000003000000}"/>
    <cellStyle name="Normal 3" xfId="5" xr:uid="{56602D89-B5A6-4213-911C-1D56D1ECD286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ancointerfisa-my.sharepoint.com/personal/diego_arce_interfisa_com_py/Documents/Documentos/Mis%20Documentos/balances/EEFF/2023/122023/EEFF%20y%20Notas%202023_ok.xlsx" TargetMode="External"/><Relationship Id="rId1" Type="http://schemas.openxmlformats.org/officeDocument/2006/relationships/externalLinkPath" Target="/personal/diego_arce_interfisa_com_py/Documents/Documentos/Mis%20Documentos/balances/EEFF/2023/122023/EEFF%20y%20Notas%202023_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tivo"/>
      <sheetName val="Pasivo y Patrimonio"/>
      <sheetName val="Resultado"/>
      <sheetName val="Flujo de Efectivo"/>
      <sheetName val="Evolución del Patrimonio"/>
      <sheetName val="Notas"/>
    </sheetNames>
    <sheetDataSet>
      <sheetData sheetId="0"/>
      <sheetData sheetId="1"/>
      <sheetData sheetId="2"/>
      <sheetData sheetId="3"/>
      <sheetData sheetId="4">
        <row r="9">
          <cell r="F9">
            <v>250000000000</v>
          </cell>
        </row>
        <row r="11">
          <cell r="F11">
            <v>20786200000</v>
          </cell>
        </row>
        <row r="13">
          <cell r="F13">
            <v>12318955505</v>
          </cell>
        </row>
        <row r="15">
          <cell r="F15">
            <v>12052519004</v>
          </cell>
        </row>
        <row r="19">
          <cell r="F19">
            <v>20201735530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60"/>
  <sheetViews>
    <sheetView showGridLines="0" tabSelected="1" topLeftCell="A32" zoomScale="80" zoomScaleNormal="80" workbookViewId="0">
      <selection activeCell="I69" sqref="I68:I69"/>
    </sheetView>
  </sheetViews>
  <sheetFormatPr baseColWidth="10" defaultRowHeight="13.2"/>
  <cols>
    <col min="1" max="1" width="13" customWidth="1"/>
    <col min="2" max="2" width="12.5546875" customWidth="1"/>
    <col min="6" max="6" width="15.5546875" bestFit="1" customWidth="1"/>
    <col min="7" max="7" width="19.6640625" bestFit="1" customWidth="1"/>
    <col min="8" max="8" width="8.6640625" customWidth="1"/>
    <col min="9" max="9" width="47.33203125" customWidth="1"/>
    <col min="10" max="10" width="2.5546875" hidden="1" customWidth="1"/>
    <col min="11" max="11" width="6.33203125" hidden="1" customWidth="1"/>
    <col min="12" max="12" width="20.5546875" hidden="1" customWidth="1"/>
    <col min="13" max="13" width="18.5546875" bestFit="1" customWidth="1"/>
    <col min="14" max="15" width="22" bestFit="1" customWidth="1"/>
  </cols>
  <sheetData>
    <row r="1" spans="2:15" hidden="1"/>
    <row r="2" spans="2:15" hidden="1"/>
    <row r="3" spans="2:15" hidden="1"/>
    <row r="4" spans="2:15" hidden="1"/>
    <row r="5" spans="2:15" hidden="1"/>
    <row r="6" spans="2:15" hidden="1"/>
    <row r="7" spans="2:15" ht="21">
      <c r="B7" s="115" t="s">
        <v>92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7"/>
    </row>
    <row r="9" spans="2:15">
      <c r="B9" s="6" t="s">
        <v>0</v>
      </c>
      <c r="C9" s="7"/>
      <c r="D9" s="7"/>
      <c r="E9" s="7"/>
      <c r="F9" s="7"/>
      <c r="G9" s="35" t="s">
        <v>1</v>
      </c>
      <c r="I9" s="6" t="s">
        <v>2</v>
      </c>
      <c r="J9" s="7"/>
      <c r="K9" s="7"/>
      <c r="L9" s="7"/>
      <c r="M9" s="7"/>
      <c r="N9" s="35" t="s">
        <v>1</v>
      </c>
    </row>
    <row r="10" spans="2:15">
      <c r="B10" s="16" t="s">
        <v>44</v>
      </c>
      <c r="C10" s="17"/>
      <c r="D10" s="17"/>
      <c r="E10" s="17"/>
      <c r="F10" s="17"/>
      <c r="G10" s="27">
        <v>973153028241</v>
      </c>
      <c r="I10" s="1" t="s">
        <v>68</v>
      </c>
      <c r="N10" s="27">
        <v>321569633309</v>
      </c>
    </row>
    <row r="11" spans="2:15">
      <c r="B11" s="1" t="s">
        <v>64</v>
      </c>
      <c r="G11" s="27">
        <v>161948824362</v>
      </c>
      <c r="I11" s="1" t="s">
        <v>69</v>
      </c>
      <c r="N11" s="27">
        <v>3182392191244</v>
      </c>
    </row>
    <row r="12" spans="2:15">
      <c r="B12" s="1" t="s">
        <v>65</v>
      </c>
      <c r="G12" s="27">
        <v>108470572196</v>
      </c>
      <c r="I12" s="1" t="s">
        <v>48</v>
      </c>
      <c r="N12" s="27">
        <v>10547204006</v>
      </c>
    </row>
    <row r="13" spans="2:15">
      <c r="B13" s="1" t="s">
        <v>66</v>
      </c>
      <c r="G13" s="27">
        <v>2133417099608</v>
      </c>
      <c r="I13" s="1" t="s">
        <v>62</v>
      </c>
      <c r="N13" s="27">
        <v>2777033228</v>
      </c>
    </row>
    <row r="14" spans="2:15" ht="13.8" thickBot="1">
      <c r="B14" s="1" t="s">
        <v>63</v>
      </c>
      <c r="G14" s="27">
        <v>271769109690</v>
      </c>
      <c r="I14" s="19" t="s">
        <v>3</v>
      </c>
      <c r="J14" s="20"/>
      <c r="K14" s="20"/>
      <c r="L14" s="20"/>
      <c r="M14" s="20"/>
      <c r="N14" s="21">
        <f>SUM(N10:N13)</f>
        <v>3517286061787</v>
      </c>
    </row>
    <row r="15" spans="2:15" ht="13.8" thickTop="1">
      <c r="B15" s="1" t="s">
        <v>67</v>
      </c>
      <c r="G15" s="27">
        <v>31378894673</v>
      </c>
      <c r="I15" s="6" t="s">
        <v>4</v>
      </c>
      <c r="J15" s="7"/>
      <c r="K15" s="7"/>
      <c r="L15" s="7"/>
      <c r="M15" s="7"/>
      <c r="N15" s="13"/>
      <c r="O15" s="60"/>
    </row>
    <row r="16" spans="2:15">
      <c r="B16" s="1" t="s">
        <v>45</v>
      </c>
      <c r="G16" s="27">
        <v>112854619868</v>
      </c>
      <c r="I16" s="16" t="s">
        <v>49</v>
      </c>
      <c r="J16" s="17"/>
      <c r="K16" s="17"/>
      <c r="L16" s="17"/>
      <c r="M16" s="17"/>
      <c r="N16" s="27">
        <v>250000000000</v>
      </c>
    </row>
    <row r="17" spans="2:15">
      <c r="B17" s="1" t="s">
        <v>46</v>
      </c>
      <c r="G17" s="27">
        <v>13594848583</v>
      </c>
      <c r="I17" s="1" t="s">
        <v>50</v>
      </c>
      <c r="N17" s="27">
        <v>20786200000</v>
      </c>
    </row>
    <row r="18" spans="2:15">
      <c r="B18" s="1" t="s">
        <v>47</v>
      </c>
      <c r="G18" s="27">
        <v>30576738147</v>
      </c>
      <c r="I18" s="1" t="s">
        <v>51</v>
      </c>
      <c r="N18" s="27">
        <v>12318955505</v>
      </c>
    </row>
    <row r="19" spans="2:15">
      <c r="B19" s="1"/>
      <c r="G19" s="27"/>
      <c r="I19" s="1" t="s">
        <v>35</v>
      </c>
      <c r="N19" s="27">
        <v>12052519004</v>
      </c>
    </row>
    <row r="20" spans="2:15">
      <c r="B20" s="1"/>
      <c r="G20" s="10"/>
      <c r="I20" s="40" t="s">
        <v>12</v>
      </c>
      <c r="J20" s="52"/>
      <c r="M20" t="s">
        <v>11</v>
      </c>
      <c r="N20" s="27">
        <v>20201735530</v>
      </c>
    </row>
    <row r="21" spans="2:15">
      <c r="B21" s="1"/>
      <c r="G21" s="10"/>
      <c r="I21" s="53" t="s">
        <v>86</v>
      </c>
      <c r="J21" t="s">
        <v>11</v>
      </c>
      <c r="M21" s="8"/>
      <c r="N21" s="27">
        <v>4518263542</v>
      </c>
    </row>
    <row r="22" spans="2:15" ht="13.8" thickBot="1">
      <c r="B22" s="1"/>
      <c r="G22" s="10"/>
      <c r="I22" s="19" t="s">
        <v>5</v>
      </c>
      <c r="J22" s="20"/>
      <c r="K22" s="20"/>
      <c r="L22" s="20"/>
      <c r="M22" s="20"/>
      <c r="N22" s="21">
        <f>SUM(N16:N21)</f>
        <v>319877673581</v>
      </c>
    </row>
    <row r="23" spans="2:15" ht="14.4" thickTop="1" thickBot="1">
      <c r="B23" s="84" t="s">
        <v>7</v>
      </c>
      <c r="C23" s="85"/>
      <c r="D23" s="85"/>
      <c r="E23" s="85"/>
      <c r="F23" s="85"/>
      <c r="G23" s="86">
        <f>SUM(G10:G22)</f>
        <v>3837163735368</v>
      </c>
      <c r="I23" s="84" t="s">
        <v>6</v>
      </c>
      <c r="J23" s="85"/>
      <c r="K23" s="85"/>
      <c r="L23" s="85"/>
      <c r="M23" s="85"/>
      <c r="N23" s="86">
        <f>+N14+N22</f>
        <v>3837163735368</v>
      </c>
      <c r="O23" s="60"/>
    </row>
    <row r="24" spans="2:15" ht="13.8" thickTop="1">
      <c r="G24" s="65"/>
      <c r="H24" s="55"/>
      <c r="I24" s="55"/>
      <c r="J24" s="55"/>
      <c r="K24" s="55"/>
      <c r="L24" s="55"/>
      <c r="M24" s="55"/>
      <c r="N24" s="55"/>
    </row>
    <row r="25" spans="2:15">
      <c r="O25" s="18"/>
    </row>
    <row r="26" spans="2:15">
      <c r="C26" t="s">
        <v>11</v>
      </c>
      <c r="E26" s="4" t="s">
        <v>16</v>
      </c>
      <c r="F26" s="5"/>
      <c r="G26" s="5"/>
      <c r="H26" s="62"/>
      <c r="I26" s="63">
        <v>125287327630</v>
      </c>
      <c r="J26" s="5"/>
      <c r="M26" s="18"/>
    </row>
    <row r="27" spans="2:15">
      <c r="E27" s="14" t="s">
        <v>8</v>
      </c>
      <c r="F27" s="15"/>
      <c r="G27" s="15"/>
      <c r="H27" s="62"/>
      <c r="I27" s="63">
        <v>12278316647167</v>
      </c>
      <c r="J27" s="15"/>
      <c r="M27" s="18"/>
    </row>
    <row r="28" spans="2:15">
      <c r="E28" s="9"/>
      <c r="F28" s="9"/>
      <c r="G28" s="9"/>
      <c r="H28" s="83"/>
      <c r="I28" s="31"/>
      <c r="J28" s="9"/>
      <c r="M28" s="18"/>
    </row>
    <row r="29" spans="2:15">
      <c r="M29" s="18"/>
    </row>
    <row r="30" spans="2:15" ht="21">
      <c r="B30" s="115" t="s">
        <v>93</v>
      </c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7"/>
    </row>
    <row r="32" spans="2:15">
      <c r="B32" s="6" t="s">
        <v>9</v>
      </c>
      <c r="C32" s="7"/>
      <c r="D32" s="7"/>
      <c r="E32" s="7"/>
      <c r="F32" s="7"/>
      <c r="G32" s="35" t="s">
        <v>1</v>
      </c>
      <c r="I32" s="6" t="s">
        <v>14</v>
      </c>
      <c r="J32" s="7"/>
      <c r="K32" s="7"/>
      <c r="L32" s="7"/>
      <c r="M32" s="7"/>
      <c r="N32" s="35" t="s">
        <v>1</v>
      </c>
    </row>
    <row r="33" spans="2:15">
      <c r="B33" s="53" t="s">
        <v>75</v>
      </c>
      <c r="F33" s="28"/>
      <c r="G33" s="27">
        <v>5659492313</v>
      </c>
      <c r="I33" s="53" t="s">
        <v>85</v>
      </c>
      <c r="M33" s="28"/>
      <c r="N33" s="27">
        <v>10482542958</v>
      </c>
    </row>
    <row r="34" spans="2:15">
      <c r="B34" s="53" t="s">
        <v>76</v>
      </c>
      <c r="F34" s="28"/>
      <c r="G34" s="27">
        <v>26265416436</v>
      </c>
      <c r="I34" s="53" t="s">
        <v>81</v>
      </c>
      <c r="M34" s="28"/>
      <c r="N34" s="27">
        <v>47770195167</v>
      </c>
    </row>
    <row r="35" spans="2:15">
      <c r="B35" s="53" t="s">
        <v>80</v>
      </c>
      <c r="F35" s="8"/>
      <c r="G35" s="27">
        <v>531366246743</v>
      </c>
      <c r="I35" s="53" t="s">
        <v>74</v>
      </c>
      <c r="M35" s="28"/>
      <c r="N35" s="27">
        <v>1119550615</v>
      </c>
    </row>
    <row r="36" spans="2:15">
      <c r="B36" s="1" t="s">
        <v>70</v>
      </c>
      <c r="F36" s="8"/>
      <c r="G36" s="27">
        <v>29960494084</v>
      </c>
      <c r="I36" s="53" t="s">
        <v>82</v>
      </c>
      <c r="M36" s="28"/>
      <c r="N36" s="27">
        <v>545228539902</v>
      </c>
    </row>
    <row r="37" spans="2:15">
      <c r="B37" s="1" t="s">
        <v>71</v>
      </c>
      <c r="F37" s="8"/>
      <c r="G37" s="27">
        <v>3901664975</v>
      </c>
      <c r="I37" s="53" t="s">
        <v>77</v>
      </c>
      <c r="M37" s="8"/>
      <c r="N37" s="27">
        <v>817764098</v>
      </c>
      <c r="O37" s="8"/>
    </row>
    <row r="38" spans="2:15">
      <c r="B38" s="1" t="s">
        <v>72</v>
      </c>
      <c r="F38" s="8"/>
      <c r="G38" s="27">
        <v>39414390842</v>
      </c>
      <c r="I38" s="53" t="s">
        <v>78</v>
      </c>
      <c r="M38" s="8"/>
      <c r="N38" s="27">
        <v>25964084870</v>
      </c>
    </row>
    <row r="39" spans="2:15">
      <c r="B39" s="1" t="s">
        <v>55</v>
      </c>
      <c r="G39" s="27">
        <v>9848097285</v>
      </c>
      <c r="I39" s="1" t="s">
        <v>52</v>
      </c>
      <c r="M39" s="8"/>
      <c r="N39" s="27">
        <v>13553981063</v>
      </c>
    </row>
    <row r="40" spans="2:15">
      <c r="B40" s="1" t="s">
        <v>89</v>
      </c>
      <c r="F40" s="8"/>
      <c r="G40" s="27">
        <v>1311170136407</v>
      </c>
      <c r="I40" s="1" t="s">
        <v>87</v>
      </c>
      <c r="M40" s="8"/>
      <c r="N40" s="27">
        <v>5972029544</v>
      </c>
    </row>
    <row r="41" spans="2:15">
      <c r="B41" s="53" t="s">
        <v>56</v>
      </c>
      <c r="F41" s="8"/>
      <c r="G41" s="27">
        <v>86908754</v>
      </c>
      <c r="I41" s="1" t="s">
        <v>53</v>
      </c>
      <c r="M41" s="8"/>
      <c r="N41" s="27">
        <v>2017472610</v>
      </c>
    </row>
    <row r="42" spans="2:15">
      <c r="B42" s="1" t="s">
        <v>73</v>
      </c>
      <c r="G42" s="27">
        <v>311028023</v>
      </c>
      <c r="I42" s="1" t="s">
        <v>90</v>
      </c>
      <c r="M42" s="8"/>
      <c r="N42" s="27">
        <v>1309305799197</v>
      </c>
    </row>
    <row r="43" spans="2:15">
      <c r="B43" s="1"/>
      <c r="G43" s="27"/>
      <c r="I43" s="1" t="s">
        <v>54</v>
      </c>
      <c r="M43" s="8"/>
      <c r="N43" s="27">
        <v>261867389</v>
      </c>
    </row>
    <row r="44" spans="2:15">
      <c r="B44" s="53" t="s">
        <v>61</v>
      </c>
      <c r="F44" s="8"/>
      <c r="G44" s="54">
        <v>4518263542</v>
      </c>
      <c r="I44" s="1" t="s">
        <v>73</v>
      </c>
      <c r="M44" s="8"/>
      <c r="N44" s="27">
        <v>8311991</v>
      </c>
      <c r="O44" s="8"/>
    </row>
    <row r="45" spans="2:15">
      <c r="B45" s="2"/>
      <c r="C45" s="3"/>
      <c r="D45" s="3"/>
      <c r="E45" s="3"/>
      <c r="F45" s="11"/>
      <c r="G45" s="12"/>
      <c r="I45" s="53"/>
      <c r="M45" s="8"/>
      <c r="N45" s="10"/>
    </row>
    <row r="46" spans="2:15" ht="13.8" thickBot="1">
      <c r="B46" s="84" t="s">
        <v>10</v>
      </c>
      <c r="C46" s="85"/>
      <c r="D46" s="85"/>
      <c r="E46" s="85"/>
      <c r="F46" s="87"/>
      <c r="G46" s="86">
        <f>+SUM(G33:G45)</f>
        <v>1962502139404</v>
      </c>
      <c r="I46" s="84" t="s">
        <v>15</v>
      </c>
      <c r="J46" s="85"/>
      <c r="K46" s="85"/>
      <c r="L46" s="85"/>
      <c r="M46" s="87"/>
      <c r="N46" s="86">
        <f>+SUM(N33:N45)</f>
        <v>1962502139404</v>
      </c>
      <c r="O46" s="64"/>
    </row>
    <row r="47" spans="2:15" ht="13.8" thickTop="1">
      <c r="F47" s="8"/>
      <c r="G47" s="8"/>
      <c r="N47" s="8"/>
      <c r="O47" s="18"/>
    </row>
    <row r="48" spans="2:15">
      <c r="B48" t="s">
        <v>11</v>
      </c>
      <c r="G48" s="55"/>
      <c r="N48" s="8"/>
    </row>
    <row r="49" spans="6:14">
      <c r="G49" s="55"/>
      <c r="N49" s="18"/>
    </row>
    <row r="50" spans="6:14">
      <c r="K50" s="18"/>
      <c r="N50" s="18"/>
    </row>
    <row r="51" spans="6:14">
      <c r="K51" s="18"/>
      <c r="N51" s="18"/>
    </row>
    <row r="52" spans="6:14">
      <c r="K52" s="18"/>
    </row>
    <row r="53" spans="6:14">
      <c r="K53" s="18"/>
    </row>
    <row r="54" spans="6:14">
      <c r="K54" s="18"/>
    </row>
    <row r="56" spans="6:14">
      <c r="K56" s="18"/>
    </row>
    <row r="57" spans="6:14">
      <c r="N57" s="18" t="s">
        <v>11</v>
      </c>
    </row>
    <row r="58" spans="6:14">
      <c r="N58" s="18" t="s">
        <v>11</v>
      </c>
    </row>
    <row r="59" spans="6:14">
      <c r="N59" s="18" t="s">
        <v>11</v>
      </c>
    </row>
    <row r="60" spans="6:14">
      <c r="F60" s="8"/>
      <c r="N60" s="18"/>
    </row>
  </sheetData>
  <mergeCells count="2">
    <mergeCell ref="B7:N7"/>
    <mergeCell ref="B30:N30"/>
  </mergeCells>
  <phoneticPr fontId="0" type="noConversion"/>
  <pageMargins left="0.39370078740157483" right="0.39370078740157483" top="1.9685039370078741" bottom="1" header="0" footer="0"/>
  <pageSetup paperSize="9" scale="51"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Q45"/>
  <sheetViews>
    <sheetView showGridLines="0" topLeftCell="A31" zoomScale="80" zoomScaleNormal="80" workbookViewId="0">
      <selection activeCell="B45" sqref="B45"/>
    </sheetView>
  </sheetViews>
  <sheetFormatPr baseColWidth="10" defaultRowHeight="13.2"/>
  <cols>
    <col min="1" max="1" width="6" customWidth="1"/>
    <col min="2" max="2" width="46.44140625" customWidth="1"/>
    <col min="3" max="3" width="18.6640625" customWidth="1"/>
    <col min="4" max="4" width="17.6640625" customWidth="1"/>
    <col min="5" max="5" width="17" customWidth="1"/>
    <col min="6" max="6" width="17.88671875" customWidth="1"/>
    <col min="7" max="7" width="18.109375" customWidth="1"/>
    <col min="8" max="8" width="15.33203125" customWidth="1"/>
    <col min="9" max="9" width="17.109375" customWidth="1"/>
    <col min="10" max="10" width="16.6640625" customWidth="1"/>
    <col min="11" max="11" width="21" customWidth="1"/>
    <col min="12" max="15" width="15.6640625" customWidth="1"/>
    <col min="16" max="17" width="13.33203125" bestFit="1" customWidth="1"/>
  </cols>
  <sheetData>
    <row r="2" spans="2:17">
      <c r="B2" s="121" t="s">
        <v>91</v>
      </c>
      <c r="C2" s="121"/>
      <c r="D2" s="121"/>
      <c r="E2" s="121"/>
      <c r="F2" s="121"/>
      <c r="G2" s="121"/>
      <c r="H2" s="121"/>
      <c r="I2" s="121"/>
      <c r="J2" s="121"/>
      <c r="K2" s="121"/>
    </row>
    <row r="3" spans="2:17">
      <c r="C3" s="8"/>
    </row>
    <row r="4" spans="2:17">
      <c r="B4" s="9" t="s">
        <v>79</v>
      </c>
      <c r="K4" s="9"/>
    </row>
    <row r="5" spans="2:17">
      <c r="B5" s="9" t="s">
        <v>36</v>
      </c>
      <c r="K5" s="9"/>
    </row>
    <row r="6" spans="2:17">
      <c r="B6" s="9" t="s">
        <v>41</v>
      </c>
      <c r="K6" s="9"/>
    </row>
    <row r="7" spans="2:17">
      <c r="B7" s="15"/>
      <c r="C7" s="3"/>
      <c r="D7" s="3"/>
      <c r="E7" s="3"/>
      <c r="F7" s="3"/>
      <c r="G7" s="3"/>
      <c r="H7" s="3"/>
      <c r="I7" s="3"/>
      <c r="J7" s="3"/>
      <c r="K7" s="15"/>
    </row>
    <row r="8" spans="2:17">
      <c r="B8" s="107"/>
      <c r="C8" s="118" t="s">
        <v>18</v>
      </c>
      <c r="D8" s="119"/>
      <c r="E8" s="119"/>
      <c r="F8" s="119"/>
      <c r="G8" s="119"/>
      <c r="H8" s="119"/>
      <c r="I8" s="119"/>
      <c r="J8" s="120"/>
      <c r="K8" s="108" t="s">
        <v>19</v>
      </c>
    </row>
    <row r="9" spans="2:17">
      <c r="B9" s="109"/>
      <c r="C9" s="110">
        <v>1</v>
      </c>
      <c r="D9" s="110" t="s">
        <v>39</v>
      </c>
      <c r="E9" s="110" t="s">
        <v>40</v>
      </c>
      <c r="F9" s="109">
        <v>2</v>
      </c>
      <c r="G9" s="109">
        <v>3</v>
      </c>
      <c r="H9" s="111">
        <v>4</v>
      </c>
      <c r="I9" s="112">
        <v>5</v>
      </c>
      <c r="J9" s="112">
        <v>6</v>
      </c>
      <c r="K9" s="113" t="s">
        <v>88</v>
      </c>
      <c r="L9" s="32"/>
      <c r="M9" s="32"/>
      <c r="N9" s="32"/>
      <c r="O9" s="32"/>
    </row>
    <row r="10" spans="2:17" s="94" customFormat="1" ht="20.25" customHeight="1">
      <c r="B10" s="88" t="s">
        <v>28</v>
      </c>
      <c r="C10" s="69">
        <v>1900528267.5110011</v>
      </c>
      <c r="D10" s="69">
        <v>383018068.34499991</v>
      </c>
      <c r="E10" s="69">
        <v>77220057.694000006</v>
      </c>
      <c r="F10" s="69">
        <v>27742108.217999998</v>
      </c>
      <c r="G10" s="69">
        <v>6005898.8930000002</v>
      </c>
      <c r="H10" s="69">
        <v>2830340.2030000002</v>
      </c>
      <c r="I10" s="89">
        <v>7218691.029000001</v>
      </c>
      <c r="J10" s="89">
        <v>20642235.179000001</v>
      </c>
      <c r="K10" s="69">
        <f>SUM(C10:J10)</f>
        <v>2425205667.072001</v>
      </c>
      <c r="L10" s="90"/>
      <c r="M10" s="90"/>
      <c r="N10" s="90"/>
      <c r="O10" s="91"/>
      <c r="P10" s="92"/>
      <c r="Q10" s="93"/>
    </row>
    <row r="11" spans="2:17" s="94" customFormat="1" ht="24.75" customHeight="1">
      <c r="B11" s="95" t="s">
        <v>29</v>
      </c>
      <c r="C11" s="69">
        <v>207353638.99999994</v>
      </c>
      <c r="D11" s="69">
        <v>76493471.983999997</v>
      </c>
      <c r="E11" s="69">
        <v>35503769.941999987</v>
      </c>
      <c r="F11" s="69">
        <v>19982194.764000002</v>
      </c>
      <c r="G11" s="69">
        <v>441333.22499999998</v>
      </c>
      <c r="H11" s="69">
        <v>773069.97699999996</v>
      </c>
      <c r="I11" s="89">
        <v>1991306.838</v>
      </c>
      <c r="J11" s="89">
        <v>4568704.8340000026</v>
      </c>
      <c r="K11" s="69">
        <f t="shared" ref="K11:K13" si="0">SUM(C11:J11)</f>
        <v>347107490.56399995</v>
      </c>
      <c r="L11" s="90"/>
      <c r="M11" s="90"/>
      <c r="N11" s="90"/>
      <c r="O11" s="91"/>
      <c r="P11" s="92"/>
      <c r="Q11" s="93"/>
    </row>
    <row r="12" spans="2:17" s="94" customFormat="1" ht="26.25" customHeight="1">
      <c r="B12" s="95" t="s">
        <v>20</v>
      </c>
      <c r="C12" s="69">
        <v>1693174628.5110011</v>
      </c>
      <c r="D12" s="69">
        <v>306524596.36099994</v>
      </c>
      <c r="E12" s="69">
        <v>41716287.752000019</v>
      </c>
      <c r="F12" s="69">
        <v>7759913.4539999962</v>
      </c>
      <c r="G12" s="69">
        <v>5564565.6680000005</v>
      </c>
      <c r="H12" s="69">
        <v>2057270.2260000003</v>
      </c>
      <c r="I12" s="69">
        <v>5227384.1910000015</v>
      </c>
      <c r="J12" s="69">
        <v>16073530.344999999</v>
      </c>
      <c r="K12" s="69">
        <f t="shared" si="0"/>
        <v>2078098176.5080013</v>
      </c>
      <c r="L12" s="90"/>
      <c r="M12" s="90"/>
      <c r="N12" s="90"/>
      <c r="O12" s="91"/>
      <c r="P12" s="92"/>
      <c r="Q12" s="93"/>
    </row>
    <row r="13" spans="2:17" s="94" customFormat="1" ht="19.5" customHeight="1">
      <c r="B13" s="96" t="s">
        <v>37</v>
      </c>
      <c r="C13" s="97">
        <v>0</v>
      </c>
      <c r="D13" s="97">
        <v>863755</v>
      </c>
      <c r="E13" s="97">
        <v>1144993</v>
      </c>
      <c r="F13" s="97">
        <v>1909484</v>
      </c>
      <c r="G13" s="97">
        <v>1883580</v>
      </c>
      <c r="H13" s="69">
        <v>1230177</v>
      </c>
      <c r="I13" s="98">
        <v>4036389</v>
      </c>
      <c r="J13" s="98">
        <v>17567755</v>
      </c>
      <c r="K13" s="69">
        <f t="shared" si="0"/>
        <v>28636133</v>
      </c>
      <c r="L13" s="90"/>
      <c r="M13" s="90"/>
      <c r="N13" s="90"/>
      <c r="O13" s="91"/>
      <c r="P13" s="92"/>
      <c r="Q13" s="93"/>
    </row>
    <row r="14" spans="2:17" s="94" customFormat="1" ht="26.4">
      <c r="B14" s="99" t="s">
        <v>58</v>
      </c>
      <c r="C14" s="106"/>
      <c r="D14" s="106"/>
      <c r="E14" s="106"/>
      <c r="F14" s="106"/>
      <c r="G14" s="106"/>
      <c r="H14" s="106"/>
      <c r="I14" s="106"/>
      <c r="J14" s="106"/>
      <c r="K14" s="69">
        <f>+K10-K13-K15-K16</f>
        <v>2241623647.953001</v>
      </c>
      <c r="L14" s="90"/>
      <c r="M14" s="90"/>
      <c r="N14" s="90"/>
      <c r="O14" s="100"/>
      <c r="P14" s="92"/>
      <c r="Q14" s="93"/>
    </row>
    <row r="15" spans="2:17" s="94" customFormat="1" ht="19.5" customHeight="1">
      <c r="B15" s="101" t="s">
        <v>59</v>
      </c>
      <c r="C15" s="106"/>
      <c r="D15" s="106"/>
      <c r="E15" s="106"/>
      <c r="F15" s="106"/>
      <c r="G15" s="106"/>
      <c r="H15" s="106"/>
      <c r="I15" s="106"/>
      <c r="J15" s="106"/>
      <c r="K15" s="69">
        <v>29658558.489</v>
      </c>
      <c r="L15" s="90"/>
      <c r="M15" s="90"/>
      <c r="N15" s="90"/>
      <c r="O15" s="100"/>
      <c r="P15" s="92"/>
      <c r="Q15" s="93"/>
    </row>
    <row r="16" spans="2:17" s="94" customFormat="1" ht="19.5" customHeight="1">
      <c r="B16" s="101" t="s">
        <v>60</v>
      </c>
      <c r="C16" s="106"/>
      <c r="D16" s="106"/>
      <c r="E16" s="106"/>
      <c r="F16" s="106"/>
      <c r="G16" s="106"/>
      <c r="H16" s="106"/>
      <c r="I16" s="106"/>
      <c r="J16" s="106"/>
      <c r="K16" s="114">
        <v>125287327.63</v>
      </c>
      <c r="L16" s="90"/>
      <c r="M16" s="90"/>
      <c r="N16" s="90"/>
      <c r="O16" s="100"/>
      <c r="P16" s="92"/>
      <c r="Q16" s="93"/>
    </row>
    <row r="17" spans="2:17" s="94" customFormat="1" ht="18.75" customHeight="1">
      <c r="B17" s="102" t="s">
        <v>38</v>
      </c>
      <c r="C17" s="106"/>
      <c r="D17" s="106"/>
      <c r="E17" s="106"/>
      <c r="F17" s="106"/>
      <c r="G17" s="106"/>
      <c r="H17" s="106"/>
      <c r="I17" s="106"/>
      <c r="J17" s="106"/>
      <c r="K17" s="69">
        <f>+K14*0.5/100</f>
        <v>11208118.239765005</v>
      </c>
      <c r="L17" s="93"/>
      <c r="M17" s="93"/>
      <c r="N17" s="93"/>
      <c r="O17" s="91"/>
      <c r="P17" s="103"/>
      <c r="Q17" s="93"/>
    </row>
    <row r="18" spans="2:17" s="94" customFormat="1" ht="18.75" customHeight="1">
      <c r="B18" s="102" t="s">
        <v>21</v>
      </c>
      <c r="C18" s="106"/>
      <c r="D18" s="106"/>
      <c r="E18" s="106"/>
      <c r="F18" s="106"/>
      <c r="G18" s="106"/>
      <c r="H18" s="106"/>
      <c r="I18" s="106"/>
      <c r="J18" s="106"/>
      <c r="K18" s="114">
        <f>+K13+K17</f>
        <v>39844251.239765003</v>
      </c>
      <c r="L18" s="93"/>
      <c r="M18" s="93"/>
      <c r="N18" s="93"/>
      <c r="O18" s="91"/>
      <c r="P18" s="103"/>
      <c r="Q18" s="93"/>
    </row>
    <row r="19" spans="2:17" s="94" customFormat="1" ht="18.75" customHeight="1">
      <c r="B19" s="104" t="s">
        <v>22</v>
      </c>
      <c r="C19" s="106"/>
      <c r="D19" s="106"/>
      <c r="E19" s="106"/>
      <c r="F19" s="106"/>
      <c r="G19" s="106"/>
      <c r="H19" s="106"/>
      <c r="I19" s="106"/>
      <c r="J19" s="106"/>
      <c r="K19" s="69">
        <v>43658616.072999999</v>
      </c>
      <c r="L19" s="93"/>
      <c r="M19" s="93"/>
      <c r="N19" s="93"/>
      <c r="O19" s="91"/>
      <c r="P19" s="103"/>
      <c r="Q19" s="93"/>
    </row>
    <row r="20" spans="2:17" s="94" customFormat="1" ht="18.75" customHeight="1">
      <c r="B20" s="105" t="s">
        <v>57</v>
      </c>
      <c r="C20" s="106"/>
      <c r="D20" s="106"/>
      <c r="E20" s="106"/>
      <c r="F20" s="106"/>
      <c r="G20" s="106"/>
      <c r="H20" s="106" t="s">
        <v>11</v>
      </c>
      <c r="I20" s="106"/>
      <c r="J20" s="106" t="s">
        <v>11</v>
      </c>
      <c r="K20" s="69">
        <f>+K18-K19</f>
        <v>-3814364.8332349956</v>
      </c>
      <c r="L20" s="90"/>
      <c r="M20" s="90"/>
      <c r="N20" s="90"/>
      <c r="O20" s="91"/>
      <c r="P20" s="92"/>
      <c r="Q20" s="93"/>
    </row>
    <row r="21" spans="2:17">
      <c r="C21" s="8"/>
      <c r="D21" s="8"/>
      <c r="E21" s="8"/>
      <c r="F21" s="8"/>
      <c r="G21" s="8"/>
      <c r="H21" s="8"/>
      <c r="I21" s="8"/>
      <c r="J21" s="8"/>
      <c r="L21" s="8"/>
      <c r="M21" s="8"/>
      <c r="N21" s="8"/>
      <c r="O21" s="10"/>
    </row>
    <row r="22" spans="2:17">
      <c r="B22" s="9" t="s">
        <v>32</v>
      </c>
      <c r="C22" s="30"/>
      <c r="D22" s="30"/>
      <c r="E22" s="30"/>
      <c r="F22" s="30"/>
      <c r="G22" s="30"/>
      <c r="H22" s="23"/>
      <c r="I22" s="23"/>
      <c r="K22" s="9"/>
      <c r="L22" s="31"/>
      <c r="M22" s="31"/>
      <c r="N22" s="31"/>
      <c r="O22" s="31"/>
    </row>
    <row r="23" spans="2:17">
      <c r="B23" s="9" t="s">
        <v>31</v>
      </c>
      <c r="C23" s="8"/>
      <c r="D23" s="8"/>
      <c r="E23" s="8"/>
      <c r="F23" s="8"/>
      <c r="G23" s="22"/>
      <c r="K23" s="8"/>
      <c r="O23" t="s">
        <v>11</v>
      </c>
    </row>
    <row r="24" spans="2:17">
      <c r="B24" s="9"/>
      <c r="C24" s="8"/>
      <c r="D24" s="8"/>
      <c r="E24" s="8"/>
      <c r="F24" s="8"/>
      <c r="G24" s="22"/>
      <c r="K24" s="8"/>
    </row>
    <row r="25" spans="2:17">
      <c r="B25" s="9"/>
      <c r="C25" s="8" t="s">
        <v>11</v>
      </c>
      <c r="D25" s="8"/>
      <c r="E25" s="8"/>
      <c r="F25" s="8"/>
      <c r="G25" s="8"/>
      <c r="H25" t="s">
        <v>11</v>
      </c>
      <c r="K25" s="26"/>
      <c r="L25" t="s">
        <v>11</v>
      </c>
      <c r="O25" s="24" t="s">
        <v>11</v>
      </c>
    </row>
    <row r="26" spans="2:17">
      <c r="B26" s="9" t="s">
        <v>30</v>
      </c>
      <c r="K26" s="8"/>
      <c r="O26" t="s">
        <v>11</v>
      </c>
    </row>
    <row r="27" spans="2:17">
      <c r="B27" s="75"/>
      <c r="C27" s="25"/>
      <c r="D27" s="45"/>
      <c r="E27" s="46"/>
      <c r="F27" s="25"/>
      <c r="G27" s="47"/>
      <c r="H27" s="48"/>
      <c r="I27" s="42"/>
      <c r="K27" s="8"/>
      <c r="O27" s="24" t="s">
        <v>11</v>
      </c>
    </row>
    <row r="28" spans="2:17">
      <c r="B28" s="76" t="s">
        <v>26</v>
      </c>
      <c r="C28" s="29" t="s">
        <v>83</v>
      </c>
      <c r="D28" s="122" t="s">
        <v>23</v>
      </c>
      <c r="E28" s="123"/>
      <c r="F28" s="29" t="s">
        <v>84</v>
      </c>
      <c r="G28" s="47"/>
      <c r="H28" s="48"/>
      <c r="I28" s="42"/>
      <c r="K28" s="8"/>
    </row>
    <row r="29" spans="2:17">
      <c r="B29" s="77"/>
      <c r="C29" s="34">
        <v>45291</v>
      </c>
      <c r="D29" s="35" t="s">
        <v>24</v>
      </c>
      <c r="E29" s="50" t="s">
        <v>25</v>
      </c>
      <c r="F29" s="78">
        <v>45382</v>
      </c>
      <c r="G29" s="48"/>
      <c r="H29" s="49"/>
      <c r="I29" s="43"/>
      <c r="K29" s="8"/>
    </row>
    <row r="30" spans="2:17">
      <c r="B30" s="79" t="s">
        <v>43</v>
      </c>
      <c r="C30" s="66">
        <f>+'[1]Evolución del Patrimonio'!$F$9</f>
        <v>250000000000</v>
      </c>
      <c r="D30" s="67">
        <v>0</v>
      </c>
      <c r="E30" s="67">
        <v>0</v>
      </c>
      <c r="F30" s="80">
        <f t="shared" ref="F30:F35" si="1">+C30+D30-E30</f>
        <v>250000000000</v>
      </c>
      <c r="G30" s="55"/>
      <c r="H30" s="70"/>
      <c r="I30" s="37"/>
      <c r="K30" s="8"/>
    </row>
    <row r="31" spans="2:17">
      <c r="B31" s="79" t="s">
        <v>17</v>
      </c>
      <c r="C31" s="66">
        <f>+'[1]Evolución del Patrimonio'!$F$11</f>
        <v>20786200000</v>
      </c>
      <c r="D31" s="67">
        <v>0</v>
      </c>
      <c r="E31" s="67">
        <v>0</v>
      </c>
      <c r="F31" s="80">
        <f t="shared" si="1"/>
        <v>20786200000</v>
      </c>
      <c r="G31" s="55"/>
      <c r="H31" s="70"/>
      <c r="I31" s="37"/>
    </row>
    <row r="32" spans="2:17">
      <c r="B32" s="79" t="s">
        <v>42</v>
      </c>
      <c r="C32" s="66">
        <f>+'[1]Evolución del Patrimonio'!$F$13</f>
        <v>12318955505</v>
      </c>
      <c r="D32" s="67">
        <v>0</v>
      </c>
      <c r="E32" s="67">
        <v>0</v>
      </c>
      <c r="F32" s="80">
        <f t="shared" si="1"/>
        <v>12318955505</v>
      </c>
      <c r="G32" s="55"/>
      <c r="H32" s="70"/>
      <c r="I32" s="37"/>
      <c r="J32" s="37"/>
    </row>
    <row r="33" spans="2:10">
      <c r="B33" s="79" t="s">
        <v>35</v>
      </c>
      <c r="C33" s="66">
        <f>+'[1]Evolución del Patrimonio'!$F$15</f>
        <v>12052519004</v>
      </c>
      <c r="D33" s="67">
        <v>0</v>
      </c>
      <c r="E33" s="67">
        <v>0</v>
      </c>
      <c r="F33" s="80">
        <f t="shared" si="1"/>
        <v>12052519004</v>
      </c>
      <c r="G33" s="55"/>
      <c r="H33" s="70"/>
      <c r="I33" s="37"/>
      <c r="J33" s="37"/>
    </row>
    <row r="34" spans="2:10">
      <c r="B34" s="79" t="s">
        <v>12</v>
      </c>
      <c r="C34" s="66">
        <v>0</v>
      </c>
      <c r="D34" s="67">
        <f>+C35</f>
        <v>20201735530</v>
      </c>
      <c r="E34" s="67">
        <v>0</v>
      </c>
      <c r="F34" s="80">
        <f t="shared" si="1"/>
        <v>20201735530</v>
      </c>
      <c r="G34" s="55"/>
      <c r="H34" s="70"/>
      <c r="I34" s="38"/>
      <c r="J34" s="8"/>
    </row>
    <row r="35" spans="2:10">
      <c r="B35" s="79" t="s">
        <v>13</v>
      </c>
      <c r="C35" s="66">
        <f>+'[1]Evolución del Patrimonio'!$F$19</f>
        <v>20201735530</v>
      </c>
      <c r="D35" s="67">
        <v>4518263542</v>
      </c>
      <c r="E35" s="67">
        <f>+C35</f>
        <v>20201735530</v>
      </c>
      <c r="F35" s="80">
        <f t="shared" si="1"/>
        <v>4518263542</v>
      </c>
      <c r="G35" s="55"/>
      <c r="H35" s="70"/>
      <c r="I35" s="37"/>
      <c r="J35" s="8"/>
    </row>
    <row r="36" spans="2:10">
      <c r="B36" s="81" t="s">
        <v>27</v>
      </c>
      <c r="C36" s="82">
        <f>SUM(C30:C35)</f>
        <v>315359410039</v>
      </c>
      <c r="D36" s="82">
        <f>SUM(D30:D35)</f>
        <v>24719999072</v>
      </c>
      <c r="E36" s="82">
        <f>SUM(E30:E35)</f>
        <v>20201735530</v>
      </c>
      <c r="F36" s="82">
        <f>SUM(F30:F35)</f>
        <v>319877673581</v>
      </c>
      <c r="G36" s="55"/>
      <c r="H36" s="71"/>
      <c r="I36" s="39"/>
    </row>
    <row r="37" spans="2:10">
      <c r="B37" s="74"/>
      <c r="C37" s="72"/>
      <c r="D37" s="72"/>
      <c r="E37" s="72"/>
      <c r="F37" s="72"/>
      <c r="G37" s="55"/>
      <c r="H37" s="71"/>
      <c r="I37" s="39"/>
    </row>
    <row r="38" spans="2:10">
      <c r="C38" s="73"/>
      <c r="D38" s="70"/>
      <c r="E38" s="70"/>
      <c r="F38" s="57"/>
      <c r="G38" s="55"/>
      <c r="H38" s="57"/>
      <c r="I38" s="18"/>
    </row>
    <row r="39" spans="2:10">
      <c r="C39" s="57"/>
      <c r="D39" s="18"/>
      <c r="E39" s="8"/>
      <c r="F39" s="57"/>
      <c r="G39" s="59"/>
      <c r="H39" s="22"/>
      <c r="I39" s="18"/>
    </row>
    <row r="40" spans="2:10">
      <c r="C40" s="22"/>
      <c r="F40" s="22"/>
      <c r="H40" s="22"/>
      <c r="I40" s="18"/>
    </row>
    <row r="41" spans="2:10">
      <c r="B41" s="9" t="s">
        <v>33</v>
      </c>
      <c r="D41" s="56"/>
      <c r="E41" s="56"/>
    </row>
    <row r="42" spans="2:10">
      <c r="B42" s="25" t="s">
        <v>34</v>
      </c>
      <c r="C42" s="44">
        <v>45291</v>
      </c>
      <c r="D42" s="41">
        <v>45382</v>
      </c>
      <c r="E42" s="41">
        <v>45657</v>
      </c>
      <c r="F42" s="49"/>
      <c r="G42" s="48"/>
      <c r="H42" s="32"/>
      <c r="I42" s="32"/>
    </row>
    <row r="43" spans="2:10">
      <c r="B43" s="36"/>
      <c r="C43" s="68">
        <f>+C35/(C36-C35)</f>
        <v>6.8443876865495509E-2</v>
      </c>
      <c r="D43" s="61">
        <f>+F35/(F36-F35)</f>
        <v>1.432734650740637E-2</v>
      </c>
      <c r="E43" s="61">
        <f>+D43*(12/3)</f>
        <v>5.730938602962548E-2</v>
      </c>
      <c r="F43" s="51"/>
      <c r="G43" s="51"/>
      <c r="H43" s="33"/>
      <c r="I43" s="33"/>
    </row>
    <row r="44" spans="2:10">
      <c r="C44" s="55"/>
    </row>
    <row r="45" spans="2:10">
      <c r="D45" s="22"/>
      <c r="E45" s="58"/>
      <c r="F45" s="55"/>
    </row>
  </sheetData>
  <mergeCells count="3">
    <mergeCell ref="C8:J8"/>
    <mergeCell ref="B2:K2"/>
    <mergeCell ref="D28:E28"/>
  </mergeCells>
  <phoneticPr fontId="0" type="noConversion"/>
  <pageMargins left="0.39370078740157483" right="0.39370078740157483" top="1.2204724409448819" bottom="0.98425196850393704" header="0" footer="0"/>
  <pageSetup paperSize="9" scale="62" orientation="landscape" r:id="rId1"/>
  <headerFooter alignWithMargins="0"/>
  <legacyDrawing r:id="rId2"/>
</worksheet>
</file>

<file path=_xmlsignatures/_rels/origin2.sigs.rels><?xml version="1.0" encoding="UTF-8" standalone="yes"?>
<Relationships xmlns="http://schemas.openxmlformats.org/package/2006/relationships"><Relationship Id="rId8" Type="http://schemas.openxmlformats.org/package/2006/relationships/digital-signature/signature" Target="sig8.xml"/><Relationship Id="rId3" Type="http://schemas.openxmlformats.org/package/2006/relationships/digital-signature/signature" Target="sig1.xml"/><Relationship Id="rId7" Type="http://schemas.openxmlformats.org/package/2006/relationships/digital-signature/signature" Target="sig7.xml"/><Relationship Id="rId2" Type="http://schemas.openxmlformats.org/package/2006/relationships/digital-signature/signature" Target="sig5.xml"/><Relationship Id="rId1" Type="http://schemas.openxmlformats.org/package/2006/relationships/digital-signature/signature" Target="sig4.xml"/><Relationship Id="rId6" Type="http://schemas.openxmlformats.org/package/2006/relationships/digital-signature/signature" Target="sig6.xml"/><Relationship Id="rId5" Type="http://schemas.openxmlformats.org/package/2006/relationships/digital-signature/signature" Target="sig3.xml"/><Relationship Id="rId4" Type="http://schemas.openxmlformats.org/package/2006/relationships/digital-signature/signature" Target="sig2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/tAtIyUwJXp5ZwET7Og3N8o3vrEpVKgMY8UvVnq4WwY=</DigestValue>
    </Reference>
    <Reference Type="http://www.w3.org/2000/09/xmldsig#Object" URI="#idOfficeObject">
      <DigestMethod Algorithm="http://www.w3.org/2001/04/xmlenc#sha256"/>
      <DigestValue>KTD4i0Lb25/QeQsfLcUDeJ0lTUzojiYynJw+ZtdvTfE=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Ihp1KxQBYyXnySa73glkR9mmIAGk8cQh1ObwMbjWQKM=</DigestValue>
    </Reference>
    <Reference Type="http://www.w3.org/2000/09/xmldsig#Object" URI="#idValidSigLnImg">
      <DigestMethod Algorithm="http://www.w3.org/2001/04/xmlenc#sha256"/>
      <DigestValue>hQQqh/8HWoeG4joE8LQsnhLM4IG99JPfh9LLqoDHVL8=</DigestValue>
    </Reference>
    <Reference Type="http://www.w3.org/2000/09/xmldsig#Object" URI="#idInvalidSigLnImg">
      <DigestMethod Algorithm="http://www.w3.org/2001/04/xmlenc#sha256"/>
      <DigestValue>ZIRcqCPUlmovEr7vWz/+/rxixJue0UAy9rP416/iMLE=</DigestValue>
    </Reference>
  </SignedInfo>
  <SignatureValue>M8nEso3ghNP+iH69bpuCTc4//tNX+HY/6tj4CVwR3e5q7xmwLQSCz6SRtOP2pJiB32IIuVa2yiep
5pTtH73T8Jf+rQ3kvU7C11h3Ct87Xjh2vnbnZ0M/2c2ALJW3KI8uEFVWknHHqBFdZmMPj0ZR1+bR
HyKgMHUvlV9E2gDKaf6qSbHeotLmx9w34FGPbbdgMTM9jJoNO1sAqbZQKZKWnFj8LQXND4J21sH/
jW93hyLGIXEMdV67eBmVBrsRgT/Ud9NtM522Kk9loPL94tteRYo2H/Uq/CoI9jwkKBZrCAbcK9+0
RHSH4UZS1bhckPJ8Rt0TUbmJlPrhpRabhPlwTg==</SignatureValue>
  <KeyInfo>
    <X509Data>
      <X509Certificate>MIIIijCCBnKgAwIBAgIIIXvPoXiZdFYwDQYJKoZIhvcNAQELBQAwWjEaMBgGA1UEAwwRQ0EtRE9DVU1FTlRBIFMuQS4xFjAUBgNVBAUTDVJVQzgwMDUwMTcyLTExFzAVBgNVBAoMDkRPQ1VNRU5UQSBTLkEuMQswCQYDVQQGEwJQWTAeFw0yMzAzMzAxNTEwMDBaFw0yNTAzMjkxNTEwMDBaMIG8MSUwIwYDVQQDDBxTQUxMWSBFTUlMQ0UgU09TQSBERSBNT0xJTkFTMREwDwYDVQQFEwhDSTQ4MzEzMDEVMBMGA1UEKgwMU0FMTFkgRU1JTENFMRgwFgYDVQQEDA9TT1NBIERFIE1PTElOQVMxCzAJBgNVBAsMAkYyMTUwMwYDVQQKDCxDRVJUSUZJQ0FETyBDVUFMSUZJQ0FETyBERSBGSVJNQSBFTEVDVFJPTklDQTELMAkGA1UEBhMCUFkwggEiMA0GCSqGSIb3DQEBAQUAA4IBDwAwggEKAoIBAQC/jAXHmv5ZhlvX/2a1RJ/09XHS0pik3AoKVYgx2jpU22hkiX473k6CZStNqtGP/IHrip08bK9GKaZNZqATHscFFMcKkU9ucrhUPklKqdPX2EuFxQulwgW0EP/4+AxFDtGHrtiMjAtTkJdLjOLCFdg6Q81BBLGDO+OK15RYbbSTJR+vo2O7usVAHLCR3z6cdNQW8ca2TvirTI201zhgUuN9U/36mAyCclgt/BTG0QK0CBFNd5ccq6b3Psv8/1Tmj1bOlg7R8bVk45RqY4rK8meruKPZnMYuMVOOlsnx9AlwoWCCm71RWZZ5mFcpgpdUq/AK8F8k1zxLIfGMaCxgGDVnAgMBAAGjggPvMIID6zAMBgNVHRMBAf8EAjAAMB8GA1UdIwQYMBaAFKE9hSvN2CyWHzkCDJ9TO1jYlQt7MIGUBggrBgEFBQcBAQSBhzCBhDBVBggrBgEFBQcwAoZJaHR0cHM6Ly93d3cuZGlnaXRvLmNvbS5weS91cGxvYWRzL2NlcnRpZmljYWRvLWRvY3VtZW50YS1zYS0xNTM1MTE3NzcxLmNydDArBggrBgEFBQcwAYYfaHR0cHM6Ly93d3cuZGlnaXRvLmNvbS5weS9vY3NwLzBSBgNVHREESzBJgRtzYWxseS5zb3NhQGludGVyZmlzYS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TRtql1rp6dKU8tV9pFA2dTfLuxqzAOBgNVHQ8BAf8EBAMCBeAwDQYJKoZIhvcNAQELBQADggIBAJO9PPkxB8FxVJJWeGrDXySt3Fp6F3/uFAgKMpJIS6uWz1iKBaQHw3MHOXvNPemptpt/2OjylJOK3VCMDw+PfgTyFouXXhayPCxxBg/4youu8oj1dNl7a3bpNkRX6WqXLLDwRrVV7lHh4Sl+1SaJr1/LotqdkLElXPKcMzYbNivrYE4lRMJVqliyIY6xUmZsUytXiIGPrBFR36iwp7yudRBBQ0l7Nji9ybCm2GZcFKl0JLO+o/S8rbzh+NirMRWKbHSF5eyrCrF68Xfv5pg1hWgC5qrV8z5zLE+rXE1LwJSKpX3AZjhxc7auQ0KszpeY4JK6RqcHo2/6ovR/3Wtvx0BcpAv7LZ+col0nXmq8DL0DoSf5h9Xv+Uw0DaTIlPI85Yr3JL/iIr3BFuAmdjYrPrBTbWyUZVNaX+QChe7HVl+qBuuyHbapwngVSYOn4nJZXcDxn3KQEAO9CyIRN/f8aBlCctEBrNY+8R/YWtzvb0bP3tNLwKb4ChdhuyQ6+51G0nhw7Btxabg2wgSVsUoUghV+XIxClhLI/a+EsKwoLbnVhQuOApGAejjBI8GdOS5xVsxO9Qlu5D0QCgzOl5u4vP964MJ+9pKhIXx4sXWnpK10ADJFAprf74Q5j0waB1uvsPaqTopW5PJxH0gmDKtLm/dvQ+JBDiwZsHMTgLOOd2p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TcfLitKfk4mNyVKBb6AX5ajSeKISTStsV51arjJOexA=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LW97+8vBEyTGAjo7xdokImEy4T3Ia3U5ii6atN9CfvM=</DigestValue>
      </Reference>
      <Reference URI="/xl/drawings/vmlDrawing1.vml?ContentType=application/vnd.openxmlformats-officedocument.vmlDrawing">
        <DigestMethod Algorithm="http://www.w3.org/2001/04/xmlenc#sha256"/>
        <DigestValue>jwv1GyofjI1VvBHtxgK4/Ldhj7Lx8H4cX8e9t6DMWGM=</DigestValue>
      </Reference>
      <Reference URI="/xl/drawings/vmlDrawing2.vml?ContentType=application/vnd.openxmlformats-officedocument.vmlDrawing">
        <DigestMethod Algorithm="http://www.w3.org/2001/04/xmlenc#sha256"/>
        <DigestValue>+T2iQyYmGyIHX9rUWrzfBKvVz4HyB71OLvCeEzrk+Uc=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v0k6TL57PKFtz8ABHie5nJ+tslFDEGmmiNU3+1qtVpI=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2lYjsv7PHf4w/Bp1uYSpx9S+crMpnMmTpJx4pUD4kXw=</DigestValue>
      </Reference>
      <Reference URI="/xl/media/image1.emf?ContentType=image/x-emf">
        <DigestMethod Algorithm="http://www.w3.org/2001/04/xmlenc#sha256"/>
        <DigestValue>mPbwYFE+9MenzfT514q32CHm1GYmk0dfYv7KSeVCgt4=</DigestValue>
      </Reference>
      <Reference URI="/xl/media/image2.emf?ContentType=image/x-emf">
        <DigestMethod Algorithm="http://www.w3.org/2001/04/xmlenc#sha256"/>
        <DigestValue>gSOtyZVXTBTpFW9N3iv6D2DkohxVo+qX5H/MK7wGLkk=</DigestValue>
      </Reference>
      <Reference URI="/xl/media/image3.emf?ContentType=image/x-emf">
        <DigestMethod Algorithm="http://www.w3.org/2001/04/xmlenc#sha256"/>
        <DigestValue>Ypv8+G4NTIWEwLKcEYQaBUCada1Kt6a7ahkv6tbqrhc=</DigestValue>
      </Reference>
      <Reference URI="/xl/media/image4.emf?ContentType=image/x-emf">
        <DigestMethod Algorithm="http://www.w3.org/2001/04/xmlenc#sha256"/>
        <DigestValue>X0ZtL130k9lvTbV7jR3V4lCa1Atab4ltk2C8SUXk4Mw=</DigestValue>
      </Reference>
      <Reference URI="/xl/media/image5.emf?ContentType=image/x-emf">
        <DigestMethod Algorithm="http://www.w3.org/2001/04/xmlenc#sha256"/>
        <DigestValue>i3jN23OOchgI32CzZHbN0cOKVv96NH+9kz8q697oQM4=</DigestValue>
      </Reference>
      <Reference URI="/xl/media/image6.emf?ContentType=image/x-emf">
        <DigestMethod Algorithm="http://www.w3.org/2001/04/xmlenc#sha256"/>
        <DigestValue>PD8DMBV8Cu9WfWpCAU9nF9ZqLOeEZtGyEvWMMb8edU8=</DigestValue>
      </Reference>
      <Reference URI="/xl/media/image7.emf?ContentType=image/x-emf">
        <DigestMethod Algorithm="http://www.w3.org/2001/04/xmlenc#sha256"/>
        <DigestValue>jnOYBP++aONzREE/VjmkPXmAnj1PSL5rLOy8euUtoUw=</DigestValue>
      </Reference>
      <Reference URI="/xl/media/image8.emf?ContentType=image/x-emf">
        <DigestMethod Algorithm="http://www.w3.org/2001/04/xmlenc#sha256"/>
        <DigestValue>ZNWKUVj4ce7TiI5i7lxODutBjILa0DPxohTW5ZZ8HW8=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I7rgSF7CNVpvIKQB13v8NLZhQpIc8hVgUmr06XSWBx4=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a9sm1fH0wdSN/zxI1T2kOR30FOIC2M1/TvCMUgrIdhs=</DigestValue>
      </Reference>
      <Reference URI="/xl/styles.xml?ContentType=application/vnd.openxmlformats-officedocument.spreadsheetml.styles+xml">
        <DigestMethod Algorithm="http://www.w3.org/2001/04/xmlenc#sha256"/>
        <DigestValue>eckKrZ/0fBR/11bnNETG9BwW1kqR6SASDTGoYMzzGXU=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+IQxQ02dUBKAp7jBCWZcMI2UZHisCvbfOLhy00+GejU=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UTy1ixGNmkgzc5Njgwkapo73AI/03wUSnv00rOUcQtw=</DigestValue>
      </Reference>
      <Reference URI="/xl/worksheets/sheet2.xml?ContentType=application/vnd.openxmlformats-officedocument.spreadsheetml.worksheet+xml">
        <DigestMethod Algorithm="http://www.w3.org/2001/04/xmlenc#sha256"/>
        <DigestValue>OnGoUS2eBugLNkw/GnrcaA3gwGxusHvG3hOWLOe+Alg=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2024-05-10T16:42:38Z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{FEEB37B8-7DF4-4541-9D09-3EA5D6FCA5C2}</SetupID>
          <SignatureText>Sally Sosa de Molinas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2024-05-10T16:42:38Z</xd:SigningTime>
          <xd:SigningCertificate>
            <xd:Cert>
              <xd:CertDigest>
                <DigestMethod Algorithm="http://www.w3.org/2001/04/xmlenc#sha256"/>
                <DigestValue>cxTKvIxzlq4V1yoi3YVXpMn8iiCetJ82zR+SEbQt2L0=</DigestValue>
              </xd:CertDigest>
              <xd:IssuerSerial>
                <X509IssuerName>C=PY, O=DOCUMENTA S.A., SERIALNUMBER=RUC80050172-1, CN=CA-DOCUMENTA S.A.</X509IssuerName>
                <X509SerialNumber>2412750317807039574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9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oMOw/n8AAACgw7D+fwAAEwAAAAAAAAAAAOP//n8AADWj/q/+fwAAMBbj//5/AAATAAAAAAAAAAgXAAAAAAAAQAAAwP5/AAAAAOP//n8AAAWm/q/+fwAABAAAAAAAAAAwFuP//n8AANC474IeAAAAEwAAAAAAAABIAAAAAAAAAFTbpLD+fwAAkKPDsP5/AACA36Sw/n8AAAEAAAAAAAAAEAWlsP5/AAAAAOP//n8AAAAAAAAAAAAAAAAAAAAAAACH9b4B/38AAKAxJyzsAQAA2+CV//5/AACgue+CHgAAADm674IeAAAAAAAAAAAAAAAAAAAAZHYACAAAAAAlAAAADAAAAAEAAAAYAAAADAAAAAAAAAASAAAADAAAAAEAAAAeAAAAGAAAAMMAAAAEAAAA9wAAABEAAAAlAAAADAAAAAEAAABUAAAAhAAAAMQAAAAEAAAA9QAAABAAAAABAAAA0XbJQasKyUHEAAAABAAAAAkAAABMAAAAAAAAAAAAAAAAAAAA//////////9gAAAAMQAwAC8ANQ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OwBAAAoJO6CHgAAAACM67z4HQAAiD65//5/AAAAAAAAAAAAAAkAAAAAAAAAAAAAAAAAAAB4pf6v/n8AAAAAAAAAAAAAAAAAAAAAAACdmv2CSN4AAKgl7oIeAAAABAAAAAAAAACwlfxV7AEAAKAxJyzsAQAA0CbuggAAAAAAAAAAAAAAAAcAAAAAAAAAGCJSP+wBAAAMJu6CHgAAAEkm7oIeAAAAcc2R//5/AABpAGEAbAAAAAAAAAAAAAAAAAAAAAAAAAAAAAAAAAAAAKAxJyzsAQAA2+CV//5/AACwJe6CHgAAAEkm7oIeAAAAsJX8Vew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OEp7AEAAGkk7oIeAAAAAwAAAAAAAACIPrn//n8AAAAAAAAAAAAABgAAAP5/AAAoAAAAAAAAAAAAAAD+fwAAAAAAAAAAAAAAAAAAAAAAAA2b/YJI3gAAmBeFrv5/AAAYIYWu/n8AAOD///8AAAAAoDEnLOwBAAB4Ju6CAAAAAAAAAAAAAAAABgAAAAAAAAAgAAAAAAAAAJwl7oIeAAAA2SXugh4AAABxzZH//n8AAAEAAAAAAAAA2K1irgAAAABotoau/n8AAPAXAFbsAQAAoDEnLOwBAADb4JX//n8AAEAl7oIeAAAA2SXugh4AAACgsEg/7AEAAAAAAABkdgAIAAAAACUAAAAMAAAAAwAAABgAAAAMAAAAAAAAABIAAAAMAAAAAQAAABYAAAAMAAAACAAAAFQAAABUAAAACgAAACcAAAAeAAAASgAAAAEAAADRdslBqwrJQQoAAABLAAAAAQAAAEwAAAAEAAAACQAAACcAAAAgAAAASwAAAFAAAABYAN3R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AAAABHAAAAKQAAADMAAACYAAAAFQAAACEA8AAAAAAAAAAAAAAAgD8AAAAAAAAAAAAAgD8AAAAAAAAAAAAAAAAAAAAAAAAAAAAAAAAAAAAAAAAAACUAAAAMAAAAAAAAgCgAAAAMAAAABAAAAFIAAABwAQAABAAAAPD///8AAAAAAAAAAAAAAACQAQAAAAAAAQAAAABzAGUAZwBvAGUAIAB1AGkAAAAAAAAAAAAAAAAAAAAAAAAAAAAAAAAAAAAAAAAAAAAAAAAAAAAAAAAAAAAAAAAAAAAAAAAAAAAeAAAAvLfbrf5/AAANAAAA/n8AAIg+uf/+fwAAAAAAAAAAAAABAAAAAAAAAJ4s36toZQAAAAAAAAAAAAAAAAAAAAAAAAAAAAAAAAAA7Z39gkjeAAAAAAAAAAAAAAAAwEIAAAAA8P///wAAAACgMScs7AEAABgo7oIAAAAAAAAAAAAAAAAJAAAAAAAAACAAAAAAAAAAPCfugh4AAAB5J+6CHgAAAHHNkf/+fwAABQAAAAAAAAAAAAAAAAAAAHAm7oIeAAAArxLZrf5/AACgMScs7AEAANvglf/+fwAA4Cbugh4AAAB5J+6CHgAAAECT/FXsAQAAAAAAAGR2AAgAAAAAJQAAAAwAAAAEAAAAGAAAAAwAAAAAAAAAEgAAAAwAAAABAAAAHgAAABgAAAApAAAAMwAAAMEAAABIAAAAJQAAAAwAAAAEAAAAVAAAAMwAAAAqAAAAMwAAAL8AAABHAAAAAQAAANF2yUGrCslBKgAAADMAAAAVAAAATAAAAAAAAAAAAAAAAAAAAP//////////eAAAAFMAYQBsAGwAeQAgAFMAbwBzAGEAIABkAGUAIABNAG8AbABpAG4AYQBzAFwECQAAAAgAAAAEAAAABAAAAAgAAAAEAAAACQAAAAkAAAAHAAAACAAAAAQAAAAJAAAACAAAAAQAAAAOAAAACQAAAAQAAAAEAAAACQAAAAg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wAAAAKAAAAUAAAAHcAAABcAAAAAQAAANF2yUGrCslBCgAAAFAAAAAVAAAATAAAAAAAAAAAAAAAAAAAAP//////////eAAAAFMAYQBsAGwAeQAgAFMAbwBzAGEAIABkAGUAIABNAG8AbABpAG4AYQBzAE6UBgAAAAYAAAADAAAAAwAAAAUAAAADAAAABgAAAAcAAAAFAAAABgAAAAMAAAAHAAAABgAAAAMAAAAKAAAABwAAAAMAAAADAAAABw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iAAAAAoAAABgAAAAPwAAAGwAAAABAAAA0XbJQasKyUEKAAAAYAAAAAoAAABMAAAAAAAAAAAAAAAAAAAA//////////9gAAAAUAByAGUAcwBpAGQAZQBuAHQAZQAGAAAABAAAAAYAAAAFAAAAAwAAAAcAAAAGAAAABwAAAAQAAAAGAAAASwAAAEAAAAAwAAAABQAAACAAAAABAAAAAQAAABAAAAAAAAAAAAAAAAABAACAAAAAAAAAAAAAAAAAAQAAgAAAACUAAAAMAAAAAgAAACcAAAAYAAAABQAAAAAAAAD///8AAAAAACUAAAAMAAAABQAAAEwAAABkAAAACQAAAHAAAAD2AAAAfAAAAAkAAABwAAAA7gAAAA0AAAAhAPAAAAAAAAAAAAAAAIA/AAAAAAAAAAAAAIA/AAAAAAAAAAAAAAAAAAAAAAAAAAAAAAAAAAAAAAAAAAAlAAAADAAAAAAAAIAoAAAADAAAAAUAAAAlAAAADAAAAAEAAAAYAAAADAAAAAAAAAASAAAADAAAAAEAAAAWAAAADAAAAAAAAABUAAAARAEAAAoAAABwAAAA9QAAAHwAAAABAAAA0XbJQasKyUEKAAAAcAAAACkAAABMAAAABAAAAAkAAABwAAAA9wAAAH0AAACgAAAARgBpAHIAbQBhAGQAbwAgAHAAbwByADoAIABTAEEATABMAFkAIABFAE0ASQBMAEMARQAgAFMATwBTAEEAIABEAEUAIABNAE8ATABJAE4AQQBTAEXfBgAAAAMAAAAEAAAACQAAAAYAAAAHAAAABwAAAAMAAAAHAAAABwAAAAQAAAADAAAAAwAAAAYAAAAHAAAABQAAAAUAAAAFAAAAAwAAAAYAAAAKAAAAAwAAAAUAAAAHAAAABgAAAAMAAAAGAAAACQAAAAYAAAAHAAAAAwAAAAgAAAAGAAAAAwAAAAoAAAAJAAAABQAAAAMAAAAIAAAABwAAAAYAAAAWAAAADAAAAAAAAAAlAAAADAAAAAIAAAAOAAAAFAAAAAAAAAAQAAAAFAAAAA==</Object>
  <Object Id="idInvalidSigLnImg">AQAAAGwAAAAAAAAAAAAAAP8AAAB/AAAAAAAAAAAAAAAvGQAAkQwAACBFTUYAAAEAZCE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oMOw/n8AAACgw7D+fwAAEwAAAAAAAAAAAOP//n8AADWj/q/+fwAAMBbj//5/AAATAAAAAAAAAAgXAAAAAAAAQAAAwP5/AAAAAOP//n8AAAWm/q/+fwAABAAAAAAAAAAwFuP//n8AANC474IeAAAAEwAAAAAAAABIAAAAAAAAAFTbpLD+fwAAkKPDsP5/AACA36Sw/n8AAAEAAAAAAAAAEAWlsP5/AAAAAOP//n8AAAAAAAAAAAAAAAAAAAAAAACH9b4B/38AAKAxJyzsAQAA2+CV//5/AACgue+CHgAAADm674Ie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OwBAAAoJO6CHgAAAACM67z4HQAAiD65//5/AAAAAAAAAAAAAAkAAAAAAAAAAAAAAAAAAAB4pf6v/n8AAAAAAAAAAAAAAAAAAAAAAACdmv2CSN4AAKgl7oIeAAAABAAAAAAAAACwlfxV7AEAAKAxJyzsAQAA0CbuggAAAAAAAAAAAAAAAAcAAAAAAAAAGCJSP+wBAAAMJu6CHgAAAEkm7oIeAAAAcc2R//5/AABpAGEAbAAAAAAAAAAAAAAAAAAAAAAAAAAAAAAAAAAAAKAxJyzsAQAA2+CV//5/AACwJe6CHgAAAEkm7oIeAAAAsJX8Vew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OEp7AEAAGkk7oIeAAAAAwAAAAAAAACIPrn//n8AAAAAAAAAAAAABgAAAP5/AAAoAAAAAAAAAAAAAAD+fwAAAAAAAAAAAAAAAAAAAAAAAA2b/YJI3gAAmBeFrv5/AAAYIYWu/n8AAOD///8AAAAAoDEnLOwBAAB4Ju6CAAAAAAAAAAAAAAAABgAAAAAAAAAgAAAAAAAAAJwl7oIeAAAA2SXugh4AAABxzZH//n8AAAEAAAAAAAAA2K1irgAAAABotoau/n8AAPAXAFbsAQAAoDEnLOwBAADb4JX//n8AAEAl7oIeAAAA2SXugh4AAACgsEg/7A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AAAABHAAAAKQAAADMAAACYAAAAFQAAACEA8AAAAAAAAAAAAAAAgD8AAAAAAAAAAAAAgD8AAAAAAAAAAAAAAAAAAAAAAAAAAAAAAAAAAAAAAAAAACUAAAAMAAAAAAAAgCgAAAAMAAAABAAAAFIAAABwAQAABAAAAPD///8AAAAAAAAAAAAAAACQAQAAAAAAAQAAAABzAGUAZwBvAGUAIAB1AGkAAAAAAAAAAAAAAAAAAAAAAAAAAAAAAAAAAAAAAAAAAAAAAAAAAAAAAAAAAAAAAAAAAAAAAAAAAAAeAAAAvLfbrf5/AAANAAAA/n8AAIg+uf/+fwAAAAAAAAAAAAABAAAAAAAAAJ4s36toZQAAAAAAAAAAAAAAAAAAAAAAAAAAAAAAAAAA7Z39gkjeAAAAAAAAAAAAAAAAwEIAAAAA8P///wAAAACgMScs7AEAABgo7oIAAAAAAAAAAAAAAAAJAAAAAAAAACAAAAAAAAAAPCfugh4AAAB5J+6CHgAAAHHNkf/+fwAABQAAAAAAAAAAAAAAAAAAAHAm7oIeAAAArxLZrf5/AACgMScs7AEAANvglf/+fwAA4Cbugh4AAAB5J+6CHgAAAECT/FXsAQAAAAAAAGR2AAgAAAAAJQAAAAwAAAAEAAAAGAAAAAwAAAAAAAAAEgAAAAwAAAABAAAAHgAAABgAAAApAAAAMwAAAMEAAABIAAAAJQAAAAwAAAAEAAAAVAAAAMwAAAAqAAAAMwAAAL8AAABHAAAAAQAAANF2yUGrCslBKgAAADMAAAAVAAAATAAAAAAAAAAAAAAAAAAAAP//////////eAAAAFMAYQBsAGwAeQAgAFMAbwBzAGEAIABkAGUAIABNAG8AbABpAG4AYQBzAAAACQAAAAgAAAAEAAAABAAAAAgAAAAEAAAACQAAAAkAAAAHAAAACAAAAAQAAAAJAAAACAAAAAQAAAAOAAAACQAAAAQAAAAEAAAACQAAAAg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wAAAAKAAAAUAAAAHcAAABcAAAAAQAAANF2yUGrCslBCgAAAFAAAAAVAAAATAAAAAAAAAAAAAAAAAAAAP//////////eAAAAFMAYQBsAGwAeQAgAFMAbwBzAGEAIABkAGUAIABNAG8AbABpAG4AYQBzAAAABgAAAAYAAAADAAAAAwAAAAUAAAADAAAABgAAAAcAAAAFAAAABgAAAAMAAAAHAAAABgAAAAMAAAAKAAAABwAAAAMAAAADAAAABw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iAAAAAoAAABgAAAAPwAAAGwAAAABAAAA0XbJQasKyUEKAAAAYAAAAAoAAABMAAAAAAAAAAAAAAAAAAAA//////////9gAAAAUAByAGUAcwBpAGQAZQBuAHQAZQAGAAAABAAAAAYAAAAFAAAAAwAAAAcAAAAGAAAABwAAAAQAAAAGAAAASwAAAEAAAAAwAAAABQAAACAAAAABAAAAAQAAABAAAAAAAAAAAAAAAAABAACAAAAAAAAAAAAAAAAAAQAAgAAAACUAAAAMAAAAAgAAACcAAAAYAAAABQAAAAAAAAD///8AAAAAACUAAAAMAAAABQAAAEwAAABkAAAACQAAAHAAAAD2AAAAfAAAAAkAAABwAAAA7gAAAA0AAAAhAPAAAAAAAAAAAAAAAIA/AAAAAAAAAAAAAIA/AAAAAAAAAAAAAAAAAAAAAAAAAAAAAAAAAAAAAAAAAAAlAAAADAAAAAAAAIAoAAAADAAAAAUAAAAlAAAADAAAAAEAAAAYAAAADAAAAAAAAAASAAAADAAAAAEAAAAWAAAADAAAAAAAAABUAAAARAEAAAoAAABwAAAA9QAAAHwAAAABAAAA0XbJQasKyUEKAAAAcAAAACkAAABMAAAABAAAAAkAAABwAAAA9wAAAH0AAACgAAAARgBpAHIAbQBhAGQAbwAgAHAAbwByADoAIABTAEEATABMAFkAIABFAE0ASQBMAEMARQAgAFMATwBTAEEAIABEAEUAIABNAE8ATABJAE4AQQBTAAAABgAAAAMAAAAEAAAACQAAAAYAAAAHAAAABwAAAAMAAAAHAAAABwAAAAQAAAADAAAAAwAAAAYAAAAHAAAABQAAAAUAAAAFAAAAAwAAAAYAAAAKAAAAAwAAAAUAAAAHAAAABgAAAAMAAAAGAAAACQAAAAYAAAAHAAAAAwAAAAgAAAAGAAAAAwAAAAoAAAAJAAAABQAAAAMAAAAIAAAABwAAAAY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BI8h1EhYHpP3W3O2TSdh6GZkW4WlUEBZNzl8QED+oD8=</DigestValue>
    </Reference>
    <Reference Type="http://www.w3.org/2000/09/xmldsig#Object" URI="#idOfficeObject">
      <DigestMethod Algorithm="http://www.w3.org/2001/04/xmlenc#sha256"/>
      <DigestValue>8e3NgNN5VmgMmufQLndRBenpHfByAeZGFQjzyFmJyYY=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jhHi37FR0y1R5pi6fZ92PRJn35AidDWzHU/lL+uGFac=</DigestValue>
    </Reference>
    <Reference Type="http://www.w3.org/2000/09/xmldsig#Object" URI="#idValidSigLnImg">
      <DigestMethod Algorithm="http://www.w3.org/2001/04/xmlenc#sha256"/>
      <DigestValue>iVwWdOfc5WD3A2Fqx2IgjU6MHFj9acaAA4xjXAxJBr8=</DigestValue>
    </Reference>
    <Reference Type="http://www.w3.org/2000/09/xmldsig#Object" URI="#idInvalidSigLnImg">
      <DigestMethod Algorithm="http://www.w3.org/2001/04/xmlenc#sha256"/>
      <DigestValue>ZIRcqCPUlmovEr7vWz/+/rxixJue0UAy9rP416/iMLE=</DigestValue>
    </Reference>
  </SignedInfo>
  <SignatureValue>B4x8wxpoEky0/ShlKkDBqSkRhfkmp8iatTffkpm7Lm+gASvRmZoZwpKDX+YSouq9ahst/DarOBqq
MI51ndFeCdvcS0Lc9XCyQe2OvscDnaMHV438UsCSVFcmIsyYJQNPeBOcNClOB84YKUZe53I7hjL5
bBXTDamMZzyQQFAoN7zqMzt39nU5psbm8mrCzX6+1Drc7+m3MT6yQfj1+LpE0S1AeyY1v+RZdCOz
+VOpq6B9istIRjhaKwcXUaMAZtGqI+h2b2uKtvG9zIB2DtP8gcZwzH0PjubaOwJz5tl1dQNSOKyS
sXTgIOR/9ogEg5AZr2Oiz+zduQP4aS1/nOm0xg==</SignatureValue>
  <KeyInfo>
    <X509Data>
      <X509Certificate>MIIIijCCBnKgAwIBAgIIIXvPoXiZdFYwDQYJKoZIhvcNAQELBQAwWjEaMBgGA1UEAwwRQ0EtRE9DVU1FTlRBIFMuQS4xFjAUBgNVBAUTDVJVQzgwMDUwMTcyLTExFzAVBgNVBAoMDkRPQ1VNRU5UQSBTLkEuMQswCQYDVQQGEwJQWTAeFw0yMzAzMzAxNTEwMDBaFw0yNTAzMjkxNTEwMDBaMIG8MSUwIwYDVQQDDBxTQUxMWSBFTUlMQ0UgU09TQSBERSBNT0xJTkFTMREwDwYDVQQFEwhDSTQ4MzEzMDEVMBMGA1UEKgwMU0FMTFkgRU1JTENFMRgwFgYDVQQEDA9TT1NBIERFIE1PTElOQVMxCzAJBgNVBAsMAkYyMTUwMwYDVQQKDCxDRVJUSUZJQ0FETyBDVUFMSUZJQ0FETyBERSBGSVJNQSBFTEVDVFJPTklDQTELMAkGA1UEBhMCUFkwggEiMA0GCSqGSIb3DQEBAQUAA4IBDwAwggEKAoIBAQC/jAXHmv5ZhlvX/2a1RJ/09XHS0pik3AoKVYgx2jpU22hkiX473k6CZStNqtGP/IHrip08bK9GKaZNZqATHscFFMcKkU9ucrhUPklKqdPX2EuFxQulwgW0EP/4+AxFDtGHrtiMjAtTkJdLjOLCFdg6Q81BBLGDO+OK15RYbbSTJR+vo2O7usVAHLCR3z6cdNQW8ca2TvirTI201zhgUuN9U/36mAyCclgt/BTG0QK0CBFNd5ccq6b3Psv8/1Tmj1bOlg7R8bVk45RqY4rK8meruKPZnMYuMVOOlsnx9AlwoWCCm71RWZZ5mFcpgpdUq/AK8F8k1zxLIfGMaCxgGDVnAgMBAAGjggPvMIID6zAMBgNVHRMBAf8EAjAAMB8GA1UdIwQYMBaAFKE9hSvN2CyWHzkCDJ9TO1jYlQt7MIGUBggrBgEFBQcBAQSBhzCBhDBVBggrBgEFBQcwAoZJaHR0cHM6Ly93d3cuZGlnaXRvLmNvbS5weS91cGxvYWRzL2NlcnRpZmljYWRvLWRvY3VtZW50YS1zYS0xNTM1MTE3NzcxLmNydDArBggrBgEFBQcwAYYfaHR0cHM6Ly93d3cuZGlnaXRvLmNvbS5weS9vY3NwLzBSBgNVHREESzBJgRtzYWxseS5zb3NhQGludGVyZmlzYS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TRtql1rp6dKU8tV9pFA2dTfLuxqzAOBgNVHQ8BAf8EBAMCBeAwDQYJKoZIhvcNAQELBQADggIBAJO9PPkxB8FxVJJWeGrDXySt3Fp6F3/uFAgKMpJIS6uWz1iKBaQHw3MHOXvNPemptpt/2OjylJOK3VCMDw+PfgTyFouXXhayPCxxBg/4youu8oj1dNl7a3bpNkRX6WqXLLDwRrVV7lHh4Sl+1SaJr1/LotqdkLElXPKcMzYbNivrYE4lRMJVqliyIY6xUmZsUytXiIGPrBFR36iwp7yudRBBQ0l7Nji9ybCm2GZcFKl0JLO+o/S8rbzh+NirMRWKbHSF5eyrCrF68Xfv5pg1hWgC5qrV8z5zLE+rXE1LwJSKpX3AZjhxc7auQ0KszpeY4JK6RqcHo2/6ovR/3Wtvx0BcpAv7LZ+col0nXmq8DL0DoSf5h9Xv+Uw0DaTIlPI85Yr3JL/iIr3BFuAmdjYrPrBTbWyUZVNaX+QChe7HVl+qBuuyHbapwngVSYOn4nJZXcDxn3KQEAO9CyIRN/f8aBlCctEBrNY+8R/YWtzvb0bP3tNLwKb4ChdhuyQ6+51G0nhw7Btxabg2wgSVsUoUghV+XIxClhLI/a+EsKwoLbnVhQuOApGAejjBI8GdOS5xVsxO9Qlu5D0QCgzOl5u4vP964MJ+9pKhIXx4sXWnpK10ADJFAprf74Q5j0waB1uvsPaqTopW5PJxH0gmDKtLm/dvQ+JBDiwZsHMTgLOOd2p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TcfLitKfk4mNyVKBb6AX5ajSeKISTStsV51arjJOexA=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LW97+8vBEyTGAjo7xdokImEy4T3Ia3U5ii6atN9CfvM=</DigestValue>
      </Reference>
      <Reference URI="/xl/drawings/vmlDrawing1.vml?ContentType=application/vnd.openxmlformats-officedocument.vmlDrawing">
        <DigestMethod Algorithm="http://www.w3.org/2001/04/xmlenc#sha256"/>
        <DigestValue>jwv1GyofjI1VvBHtxgK4/Ldhj7Lx8H4cX8e9t6DMWGM=</DigestValue>
      </Reference>
      <Reference URI="/xl/drawings/vmlDrawing2.vml?ContentType=application/vnd.openxmlformats-officedocument.vmlDrawing">
        <DigestMethod Algorithm="http://www.w3.org/2001/04/xmlenc#sha256"/>
        <DigestValue>+T2iQyYmGyIHX9rUWrzfBKvVz4HyB71OLvCeEzrk+Uc=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v0k6TL57PKFtz8ABHie5nJ+tslFDEGmmiNU3+1qtVpI=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2lYjsv7PHf4w/Bp1uYSpx9S+crMpnMmTpJx4pUD4kXw=</DigestValue>
      </Reference>
      <Reference URI="/xl/media/image1.emf?ContentType=image/x-emf">
        <DigestMethod Algorithm="http://www.w3.org/2001/04/xmlenc#sha256"/>
        <DigestValue>mPbwYFE+9MenzfT514q32CHm1GYmk0dfYv7KSeVCgt4=</DigestValue>
      </Reference>
      <Reference URI="/xl/media/image2.emf?ContentType=image/x-emf">
        <DigestMethod Algorithm="http://www.w3.org/2001/04/xmlenc#sha256"/>
        <DigestValue>gSOtyZVXTBTpFW9N3iv6D2DkohxVo+qX5H/MK7wGLkk=</DigestValue>
      </Reference>
      <Reference URI="/xl/media/image3.emf?ContentType=image/x-emf">
        <DigestMethod Algorithm="http://www.w3.org/2001/04/xmlenc#sha256"/>
        <DigestValue>Ypv8+G4NTIWEwLKcEYQaBUCada1Kt6a7ahkv6tbqrhc=</DigestValue>
      </Reference>
      <Reference URI="/xl/media/image4.emf?ContentType=image/x-emf">
        <DigestMethod Algorithm="http://www.w3.org/2001/04/xmlenc#sha256"/>
        <DigestValue>X0ZtL130k9lvTbV7jR3V4lCa1Atab4ltk2C8SUXk4Mw=</DigestValue>
      </Reference>
      <Reference URI="/xl/media/image5.emf?ContentType=image/x-emf">
        <DigestMethod Algorithm="http://www.w3.org/2001/04/xmlenc#sha256"/>
        <DigestValue>i3jN23OOchgI32CzZHbN0cOKVv96NH+9kz8q697oQM4=</DigestValue>
      </Reference>
      <Reference URI="/xl/media/image6.emf?ContentType=image/x-emf">
        <DigestMethod Algorithm="http://www.w3.org/2001/04/xmlenc#sha256"/>
        <DigestValue>PD8DMBV8Cu9WfWpCAU9nF9ZqLOeEZtGyEvWMMb8edU8=</DigestValue>
      </Reference>
      <Reference URI="/xl/media/image7.emf?ContentType=image/x-emf">
        <DigestMethod Algorithm="http://www.w3.org/2001/04/xmlenc#sha256"/>
        <DigestValue>jnOYBP++aONzREE/VjmkPXmAnj1PSL5rLOy8euUtoUw=</DigestValue>
      </Reference>
      <Reference URI="/xl/media/image8.emf?ContentType=image/x-emf">
        <DigestMethod Algorithm="http://www.w3.org/2001/04/xmlenc#sha256"/>
        <DigestValue>ZNWKUVj4ce7TiI5i7lxODutBjILa0DPxohTW5ZZ8HW8=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I7rgSF7CNVpvIKQB13v8NLZhQpIc8hVgUmr06XSWBx4=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a9sm1fH0wdSN/zxI1T2kOR30FOIC2M1/TvCMUgrIdhs=</DigestValue>
      </Reference>
      <Reference URI="/xl/styles.xml?ContentType=application/vnd.openxmlformats-officedocument.spreadsheetml.styles+xml">
        <DigestMethod Algorithm="http://www.w3.org/2001/04/xmlenc#sha256"/>
        <DigestValue>eckKrZ/0fBR/11bnNETG9BwW1kqR6SASDTGoYMzzGXU=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+IQxQ02dUBKAp7jBCWZcMI2UZHisCvbfOLhy00+GejU=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UTy1ixGNmkgzc5Njgwkapo73AI/03wUSnv00rOUcQtw=</DigestValue>
      </Reference>
      <Reference URI="/xl/worksheets/sheet2.xml?ContentType=application/vnd.openxmlformats-officedocument.spreadsheetml.worksheet+xml">
        <DigestMethod Algorithm="http://www.w3.org/2001/04/xmlenc#sha256"/>
        <DigestValue>OnGoUS2eBugLNkw/GnrcaA3gwGxusHvG3hOWLOe+Alg=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2024-05-10T16:43:42Z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{4657D22C-B82A-41F3-A4AE-B63D58000526}</SetupID>
          <SignatureText>Sally Sosa de Molinas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2024-05-10T16:43:42Z</xd:SigningTime>
          <xd:SigningCertificate>
            <xd:Cert>
              <xd:CertDigest>
                <DigestMethod Algorithm="http://www.w3.org/2001/04/xmlenc#sha256"/>
                <DigestValue>cxTKvIxzlq4V1yoi3YVXpMn8iiCetJ82zR+SEbQt2L0=</DigestValue>
              </xd:CertDigest>
              <xd:IssuerSerial>
                <X509IssuerName>C=PY, O=DOCUMENTA S.A., SERIALNUMBER=RUC80050172-1, CN=CA-DOCUMENTA S.A.</X509IssuerName>
                <X509SerialNumber>2412750317807039574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P8AAAB/AAAAAAAAAAAAAAAvGQAAkQwAACBFTUYAAAEA9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oMOw/n8AAACgw7D+fwAAEwAAAAAAAAAAAOP//n8AADWj/q/+fwAAMBbj//5/AAATAAAAAAAAAAgXAAAAAAAAQAAAwP5/AAAAAOP//n8AAAWm/q/+fwAABAAAAAAAAAAwFuP//n8AANC474IeAAAAEwAAAAAAAABIAAAAAAAAAFTbpLD+fwAAkKPDsP5/AACA36Sw/n8AAAEAAAAAAAAAEAWlsP5/AAAAAOP//n8AAAAAAAAAAAAAAAAAAAAAAACH9b4B/38AAKAxJyzsAQAA2+CV//5/AACgue+CHgAAADm674IeAAAAAAAAAAAAAAAAAAAAZHYACAAAAAAlAAAADAAAAAEAAAAYAAAADAAAAAAAAAASAAAADAAAAAEAAAAeAAAAGAAAAMMAAAAEAAAA9wAAABEAAAAlAAAADAAAAAEAAABUAAAAhAAAAMQAAAAEAAAA9QAAABAAAAABAAAA0XbJQasKyUHEAAAABAAAAAkAAABMAAAAAAAAAAAAAAAAAAAA//////////9gAAAAMQAwAC8ANQ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OwBAAAoJO6CHgAAAACM67z4HQAAiD65//5/AAAAAAAAAAAAAAkAAAAAAAAAAAAAAAAAAAB4pf6v/n8AAAAAAAAAAAAAAAAAAAAAAACdmv2CSN4AAKgl7oIeAAAABAAAAAAAAACwlfxV7AEAAKAxJyzsAQAA0CbuggAAAAAAAAAAAAAAAAcAAAAAAAAAGCJSP+wBAAAMJu6CHgAAAEkm7oIeAAAAcc2R//5/AABpAGEAbAAAAAAAAAAAAAAAAAAAAAAAAAAAAAAAAAAAAKAxJyzsAQAA2+CV//5/AACwJe6CHgAAAEkm7oIeAAAAsJX8Vew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OEp7AEAAGkk7oIeAAAAAwAAAAAAAACIPrn//n8AAAAAAAAAAAAABgAAAP5/AAAoAAAAAAAAAAAAAAD+fwAAAAAAAAAAAAAAAAAAAAAAAA2b/YJI3gAAmBeFrv5/AAAYIYWu/n8AAOD///8AAAAAoDEnLOwBAAB4Ju6CAAAAAAAAAAAAAAAABgAAAAAAAAAgAAAAAAAAAJwl7oIeAAAA2SXugh4AAABxzZH//n8AAAEAAAAAAAAA2K1irgAAAABotoau/n8AAPAXAFbsAQAAoDEnLOwBAADb4JX//n8AAEAl7oIeAAAA2SXugh4AAACgsEg/7A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AAAABHAAAAKQAAADMAAACYAAAAFQAAACEA8AAAAAAAAAAAAAAAgD8AAAAAAAAAAAAAgD8AAAAAAAAAAAAAAAAAAAAAAAAAAAAAAAAAAAAAAAAAACUAAAAMAAAAAAAAgCgAAAAMAAAABAAAAFIAAABwAQAABAAAAPD///8AAAAAAAAAAAAAAACQAQAAAAAAAQAAAABzAGUAZwBvAGUAIAB1AGkAAAAAAAAAAAAAAAAAAAAAAAAAAAAAAAAAAAAAAAAAAAAAAAAAAAAAAAAAAAAAAAAAAAAAAAAAAAAeAAAAvLfbrf5/AAANAAAA/n8AAIg+uf/+fwAAAAAAAAAAAAABAAAAAAAAAJ4s36toZQAAAAAAAAAAAAAAAAAAAAAAAAAAAAAAAAAA7Z39gkjeAAAAAAAAAAAAAAAAwEIAAAAA8P///wAAAACgMScs7AEAABgo7oIAAAAAAAAAAAAAAAAJAAAAAAAAACAAAAAAAAAAPCfugh4AAAB5J+6CHgAAAHHNkf/+fwAABQAAAAAAAAAAAAAAAAAAAHAm7oIeAAAArxLZrf5/AACgMScs7AEAANvglf/+fwAA4Cbugh4AAAB5J+6CHgAAAECT/FXsAQAAAAAAAGR2AAgAAAAAJQAAAAwAAAAEAAAAGAAAAAwAAAAAAAAAEgAAAAwAAAABAAAAHgAAABgAAAApAAAAMwAAAMEAAABIAAAAJQAAAAwAAAAEAAAAVAAAAMwAAAAqAAAAMwAAAL8AAABHAAAAAQAAANF2yUGrCslBKgAAADMAAAAVAAAATAAAAAAAAAAAAAAAAAAAAP//////////eAAAAFMAYQBsAGwAeQAgAFMAbwBzAGEAIABkAGUAIABNAG8AbABpAG4AYQBzAAAACQAAAAgAAAAEAAAABAAAAAgAAAAEAAAACQAAAAkAAAAHAAAACAAAAAQAAAAJAAAACAAAAAQAAAAOAAAACQAAAAQAAAAEAAAACQAAAAg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wAAAAKAAAAUAAAAHcAAABcAAAAAQAAANF2yUGrCslBCgAAAFAAAAAVAAAATAAAAAAAAAAAAAAAAAAAAP//////////eAAAAFMAYQBsAGwAeQAgAFMAbwBzAGEAIABkAGUAIABNAG8AbABpAG4AYQBzAAAABgAAAAYAAAADAAAAAwAAAAUAAAADAAAABgAAAAcAAAAFAAAABgAAAAMAAAAHAAAABgAAAAMAAAAKAAAABwAAAAMAAAADAAAABw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iAAAAAoAAABgAAAAPwAAAGwAAAABAAAA0XbJQasKyUEKAAAAYAAAAAoAAABMAAAAAAAAAAAAAAAAAAAA//////////9gAAAAUAByAGUAcwBpAGQAZQBuAHQAZQAGAAAABAAAAAYAAAAFAAAAAwAAAAcAAAAGAAAABwAAAAQAAAAGAAAASwAAAEAAAAAwAAAABQAAACAAAAABAAAAAQAAABAAAAAAAAAAAAAAAAABAACAAAAAAAAAAAAAAAAAAQAAgAAAACUAAAAMAAAAAgAAACcAAAAYAAAABQAAAAAAAAD///8AAAAAACUAAAAMAAAABQAAAEwAAABkAAAACQAAAHAAAAD2AAAAfAAAAAkAAABwAAAA7gAAAA0AAAAhAPAAAAAAAAAAAAAAAIA/AAAAAAAAAAAAAIA/AAAAAAAAAAAAAAAAAAAAAAAAAAAAAAAAAAAAAAAAAAAlAAAADAAAAAAAAIAoAAAADAAAAAUAAAAlAAAADAAAAAEAAAAYAAAADAAAAAAAAAASAAAADAAAAAEAAAAWAAAADAAAAAAAAABUAAAARAEAAAoAAABwAAAA9QAAAHwAAAABAAAA0XbJQasKyUEKAAAAcAAAACkAAABMAAAABAAAAAkAAABwAAAA9wAAAH0AAACgAAAARgBpAHIAbQBhAGQAbwAgAHAAbwByADoAIABTAEEATABMAFkAIABFAE0ASQBMAEMARQAgAFMATwBTAEEAIABEAEUAIABNAE8ATABJAE4AQQBTAAAABgAAAAMAAAAEAAAACQAAAAYAAAAHAAAABwAAAAMAAAAHAAAABwAAAAQAAAADAAAAAwAAAAYAAAAHAAAABQAAAAUAAAAFAAAAAwAAAAYAAAAKAAAAAwAAAAUAAAAHAAAABgAAAAMAAAAGAAAACQAAAAYAAAAHAAAAAwAAAAgAAAAGAAAAAwAAAAoAAAAJAAAABQAAAAMAAAAIAAAABwAAAAYAAAAWAAAADAAAAAAAAAAlAAAADAAAAAIAAAAOAAAAFAAAAAAAAAAQAAAAFAAAAA==</Object>
  <Object Id="idInvalidSigLnImg">AQAAAGwAAAAAAAAAAAAAAP8AAAB/AAAAAAAAAAAAAAAvGQAAkQwAACBFTUYAAAEAZCE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oMOw/n8AAACgw7D+fwAAEwAAAAAAAAAAAOP//n8AADWj/q/+fwAAMBbj//5/AAATAAAAAAAAAAgXAAAAAAAAQAAAwP5/AAAAAOP//n8AAAWm/q/+fwAABAAAAAAAAAAwFuP//n8AANC474IeAAAAEwAAAAAAAABIAAAAAAAAAFTbpLD+fwAAkKPDsP5/AACA36Sw/n8AAAEAAAAAAAAAEAWlsP5/AAAAAOP//n8AAAAAAAAAAAAAAAAAAAAAAACH9b4B/38AAKAxJyzsAQAA2+CV//5/AACgue+CHgAAADm674Ie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QAAAOwBAAAoJO6CHgAAAACM67z4HQAAiD65//5/AAAAAAAAAAAAAAkAAAAAAAAAAAAAAAAAAAB4pf6v/n8AAAAAAAAAAAAAAAAAAAAAAACdmv2CSN4AAKgl7oIeAAAABAAAAAAAAACwlfxV7AEAAKAxJyzsAQAA0CbuggAAAAAAAAAAAAAAAAcAAAAAAAAAGCJSP+wBAAAMJu6CHgAAAEkm7oIeAAAAcc2R//5/AABpAGEAbAAAAAAAAAAAAAAAAAAAAAAAAAAAAAAAAAAAAKAxJyzsAQAA2+CV//5/AACwJe6CHgAAAEkm7oIeAAAAsJX8Vew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OEp7AEAAGkk7oIeAAAAAwAAAAAAAACIPrn//n8AAAAAAAAAAAAABgAAAP5/AAAoAAAAAAAAAAAAAAD+fwAAAAAAAAAAAAAAAAAAAAAAAA2b/YJI3gAAmBeFrv5/AAAYIYWu/n8AAOD///8AAAAAoDEnLOwBAAB4Ju6CAAAAAAAAAAAAAAAABgAAAAAAAAAgAAAAAAAAAJwl7oIeAAAA2SXugh4AAABxzZH//n8AAAEAAAAAAAAA2K1irgAAAABotoau/n8AAPAXAFbsAQAAoDEnLOwBAADb4JX//n8AAEAl7oIeAAAA2SXugh4AAACgsEg/7A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AAAABHAAAAKQAAADMAAACYAAAAFQAAACEA8AAAAAAAAAAAAAAAgD8AAAAAAAAAAAAAgD8AAAAAAAAAAAAAAAAAAAAAAAAAAAAAAAAAAAAAAAAAACUAAAAMAAAAAAAAgCgAAAAMAAAABAAAAFIAAABwAQAABAAAAPD///8AAAAAAAAAAAAAAACQAQAAAAAAAQAAAABzAGUAZwBvAGUAIAB1AGkAAAAAAAAAAAAAAAAAAAAAAAAAAAAAAAAAAAAAAAAAAAAAAAAAAAAAAAAAAAAAAAAAAAAAAAAAAAAeAAAAvLfbrf5/AAANAAAA/n8AAIg+uf/+fwAAAAAAAAAAAAABAAAAAAAAAJ4s36toZQAAAAAAAAAAAAAAAAAAAAAAAAAAAAAAAAAA7Z39gkjeAAAAAAAAAAAAAAAAwEIAAAAA8P///wAAAACgMScs7AEAABgo7oIAAAAAAAAAAAAAAAAJAAAAAAAAACAAAAAAAAAAPCfugh4AAAB5J+6CHgAAAHHNkf/+fwAABQAAAAAAAAAAAAAAAAAAAHAm7oIeAAAArxLZrf5/AACgMScs7AEAANvglf/+fwAA4Cbugh4AAAB5J+6CHgAAAECT/FXsAQAAAAAAAGR2AAgAAAAAJQAAAAwAAAAEAAAAGAAAAAwAAAAAAAAAEgAAAAwAAAABAAAAHgAAABgAAAApAAAAMwAAAMEAAABIAAAAJQAAAAwAAAAEAAAAVAAAAMwAAAAqAAAAMwAAAL8AAABHAAAAAQAAANF2yUGrCslBKgAAADMAAAAVAAAATAAAAAAAAAAAAAAAAAAAAP//////////eAAAAFMAYQBsAGwAeQAgAFMAbwBzAGEAIABkAGUAIABNAG8AbABpAG4AYQBzAAAACQAAAAgAAAAEAAAABAAAAAgAAAAEAAAACQAAAAkAAAAHAAAACAAAAAQAAAAJAAAACAAAAAQAAAAOAAAACQAAAAQAAAAEAAAACQAAAAg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MwAAAAKAAAAUAAAAHcAAABcAAAAAQAAANF2yUGrCslBCgAAAFAAAAAVAAAATAAAAAAAAAAAAAAAAAAAAP//////////eAAAAFMAYQBsAGwAeQAgAFMAbwBzAGEAIABkAGUAIABNAG8AbABpAG4AYQBzAAAABgAAAAYAAAADAAAAAwAAAAUAAAADAAAABgAAAAcAAAAFAAAABgAAAAMAAAAHAAAABgAAAAMAAAAKAAAABwAAAAMAAAADAAAABwAAAAYAAAAF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iAAAAAoAAABgAAAAPwAAAGwAAAABAAAA0XbJQasKyUEKAAAAYAAAAAoAAABMAAAAAAAAAAAAAAAAAAAA//////////9gAAAAUAByAGUAcwBpAGQAZQBuAHQAZQAGAAAABAAAAAYAAAAFAAAAAwAAAAcAAAAGAAAABwAAAAQAAAAGAAAASwAAAEAAAAAwAAAABQAAACAAAAABAAAAAQAAABAAAAAAAAAAAAAAAAABAACAAAAAAAAAAAAAAAAAAQAAgAAAACUAAAAMAAAAAgAAACcAAAAYAAAABQAAAAAAAAD///8AAAAAACUAAAAMAAAABQAAAEwAAABkAAAACQAAAHAAAAD2AAAAfAAAAAkAAABwAAAA7gAAAA0AAAAhAPAAAAAAAAAAAAAAAIA/AAAAAAAAAAAAAIA/AAAAAAAAAAAAAAAAAAAAAAAAAAAAAAAAAAAAAAAAAAAlAAAADAAAAAAAAIAoAAAADAAAAAUAAAAlAAAADAAAAAEAAAAYAAAADAAAAAAAAAASAAAADAAAAAEAAAAWAAAADAAAAAAAAABUAAAARAEAAAoAAABwAAAA9QAAAHwAAAABAAAA0XbJQasKyUEKAAAAcAAAACkAAABMAAAABAAAAAkAAABwAAAA9wAAAH0AAACgAAAARgBpAHIAbQBhAGQAbwAgAHAAbwByADoAIABTAEEATABMAFkAIABFAE0ASQBMAEMARQAgAFMATwBTAEEAIABEAEUAIABNAE8ATABJAE4AQQBTAAAABgAAAAMAAAAEAAAACQAAAAYAAAAHAAAABwAAAAMAAAAHAAAABwAAAAQAAAADAAAAAwAAAAYAAAAHAAAABQAAAAUAAAAFAAAAAwAAAAYAAAAKAAAAAwAAAAUAAAAHAAAABgAAAAMAAAAGAAAACQAAAAYAAAAHAAAAAwAAAAgAAAAGAAAAAwAAAAoAAAAJAAAABQAAAAMAAAAIAAAABwAAAAYAAAAWAAAADAAAAAAAAAAlAAAADAAAAAIAAAAOAAAAFAAAAAAAAAAQAAAAFAAAAA==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poBAYRZgAUeNE9hG7TPHusfa+AmhHXnW2irNf/GWD9A=</DigestValue>
    </Reference>
    <Reference Type="http://www.w3.org/2000/09/xmldsig#Object" URI="#idOfficeObject">
      <DigestMethod Algorithm="http://www.w3.org/2001/04/xmlenc#sha256"/>
      <DigestValue>2yI1hFmuMveWG2h4PL+BQ7OpokFEx2BjaX9YRfaOvZ4=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IJeLlysy48H+gVhS1AbkQFkcBZCjuoxN3soio/8J38Q=</DigestValue>
    </Reference>
    <Reference Type="http://www.w3.org/2000/09/xmldsig#Object" URI="#idValidSigLnImg">
      <DigestMethod Algorithm="http://www.w3.org/2001/04/xmlenc#sha256"/>
      <DigestValue>8Vyi4UWwjVRPTFiWneHTHNPlJHKISUB4Qu9ZOvYLI44=</DigestValue>
    </Reference>
    <Reference Type="http://www.w3.org/2000/09/xmldsig#Object" URI="#idInvalidSigLnImg">
      <DigestMethod Algorithm="http://www.w3.org/2001/04/xmlenc#sha256"/>
      <DigestValue>bcLgO9eeNVl6Hei05jQfJFT+LED3Y8rAvJK6kEKRBXo=</DigestValue>
    </Reference>
  </SignedInfo>
  <SignatureValue>K+gwkegi50ptJP+Lxl76kz+uPcoltFDcrlc8PPk9cWSBDEezmV1Z8XZhe0BZcbFEhF77d24vAvNV
f5BZYbifmRYqA3ALqUqAaFRTFPfMBUUNqmIodeBh4my1uJy94Jin+I6i4+SXoFP7+tecSbVrQ1Wy
0tA+92/NvsQ8JNo4CM2IYHQnOHlhdF3chaTRf3YNkzSnEBEZUX2pGQ7Q/1dCBoV+dUeJKAu2pkE4
tuKaJqkSNwNowGNXxjBvG+Ede1KCgzmZyiinDvUO/nVPr1nEzSlDTucUw7EXFP5hoI40t1ohL/7Z
1umLdp60CGVBqIkXYSovYT/T3fTcjwrCYJF4Fw==</SignatureValue>
  <KeyInfo>
    <X509Data>
      <X509Certificate>MIIIgzCCBmugAwIBAgIIC+K+ZJHCUTMwDQYJKoZIhvcNAQELBQAwWjEaMBgGA1UEAwwRQ0EtRE9DVU1FTlRBIFMuQS4xFjAUBgNVBAUTDVJVQzgwMDUwMTcyLTExFzAVBgNVBAoMDkRPQ1VNRU5UQSBTLkEuMQswCQYDVQQGEwJQWTAeFw0yMzAzMjkxNTI2MDBaFw0yNTAzMjgxNTI2MDBaMIG3MSIwIAYDVQQDDBlKT1NFIExVSVMgQVFVSU5PIE1BUlRJTkVaMRIwEAYDVQQFEwlDSTIwNDQ2NzAxEjAQBgNVBCoMCUpPU0UgTFVJUzEYMBYGA1UEBAwPQVFVSU5PIE1BUlRJTkVaMQswCQYDVQQLDAJGMjE1MDMGA1UECgwsQ0VSVElGSUNBRE8gQ1VBTElGSUNBRE8gREUgRklSTUEgRUxFQ1RST05JQ0ExCzAJBgNVBAYTAlBZMIIBIjANBgkqhkiG9w0BAQEFAAOCAQ8AMIIBCgKCAQEAqFvBB4oKBddjMpL24jS+NDo4Kmrg/11b+sx2clEarIy/2uKTxRja9dV9fcY0NgZa3jq/jT4ZxP8S8z+IXkaobASrWgYUpVnOsjxyrq/vdqcUqoGub8vgjMbVye8IEPOjvVHpLgq/L5YzeEgTXSv/YTp7tUxcArd7uBfKjX2krbVcM36J8JohbHVHhEZw4v3tnuCwG1TE9trrLdL724F5/dAQjufLmVax9kT5sINvDfus7QLCw5Tpgt4lLkrAB2hom+b3fptmlub1YSiM3cyJkv3dFXo8GT19g59qJp7qE/s8heYMFqV5NGcu+dyJVxGPKcVcfBKOQ5XjBEJJ0caOGQIDAQABo4ID7TCCA+kwDAYDVR0TAQH/BAIwADAfBgNVHSMEGDAWgBShPYUrzdgslh85AgyfUztY2JULezCBlAYIKwYBBQUHAQEEgYcwgYQwVQYIKwYBBQUHMAKGSWh0dHBzOi8vd3d3LmRpZ2l0by5jb20ucHkvdXBsb2Fkcy9jZXJ0aWZpY2Fkby1kb2N1bWVudGEtc2EtMTUzNTExNzc3MS5jcnQwKwYIKwYBBQUHMAGGH2h0dHBzOi8vd3d3LmRpZ2l0by5jb20ucHkvb2NzcC8wUAYDVR0RBEkwR4EZanVyaWRpY29AZ3J1cG9jb2dvcm5v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MDkCa3kxdeV44ZqivyreecA/LlyMA4GA1UdDwEB/wQEAwIF4DANBgkqhkiG9w0BAQsFAAOCAgEAijzbU2/D3ikXMoytmjsioeo17Gqzi1svvA2Q4pAbcs3qK/f4QEDeBRJ69Pgu/kLw4ZePIAtBK4nRH+byfB+BS5tmWamDQ8voBm5hI8eOlJL+yajSX5K1sQaZdDcCfMrsVk3NVN5WkWK7rJjKTRe9X0MwZC5lShdICdrPc7DG89mEYf/My87rEWigVWU7Bg3zeKdj32Zu4ksCYoIa//mci1I+ZD/yrW5zEl29WKEM/MJ14H3YZwoYZoXZBrojNQsAjzkFbErjc42Lv6IBxb0DgMhWPHb3FWC5VLasvyoTJTI0ZrgpJGCZ7YGmrGah4fG+36KxJiaebqz0cNP3uEQjY5Gp51q1AWIpT1C/jbKVWez8EHTzw3lN9JubPT3WyaHEpBSh9r4LFX50UOdQK+nl4PGqmHDXqZ3CGgOFd2GX4sjWuEPnqqsEV0jP8UvmDSuoYpJLoiQpcWMjwmCFJAtT8kP5/XuqjjtgbH2g6ILHU27lSi1GnznK7RFNWlpXrNzp46/Ir8/My1CCAQphJcgLD3uys6DrLGuljdMQvhP49mUBpDXA21ioQXLmOliy9aR9gm27P698hV3dx/pteqoWjxPRRpbRkfI6fyPEQWQ+SJ3XLbdkHdNNZxP27yXAINAVRGwri4IqB1V2YbRH4s/32f5p6DLPlm4hvylbw/rPZw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TcfLitKfk4mNyVKBb6AX5ajSeKISTStsV51arjJOexA=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LW97+8vBEyTGAjo7xdokImEy4T3Ia3U5ii6atN9CfvM=</DigestValue>
      </Reference>
      <Reference URI="/xl/drawings/vmlDrawing1.vml?ContentType=application/vnd.openxmlformats-officedocument.vmlDrawing">
        <DigestMethod Algorithm="http://www.w3.org/2001/04/xmlenc#sha256"/>
        <DigestValue>jwv1GyofjI1VvBHtxgK4/Ldhj7Lx8H4cX8e9t6DMWGM=</DigestValue>
      </Reference>
      <Reference URI="/xl/drawings/vmlDrawing2.vml?ContentType=application/vnd.openxmlformats-officedocument.vmlDrawing">
        <DigestMethod Algorithm="http://www.w3.org/2001/04/xmlenc#sha256"/>
        <DigestValue>+T2iQyYmGyIHX9rUWrzfBKvVz4HyB71OLvCeEzrk+Uc=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v0k6TL57PKFtz8ABHie5nJ+tslFDEGmmiNU3+1qtVpI=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2lYjsv7PHf4w/Bp1uYSpx9S+crMpnMmTpJx4pUD4kXw=</DigestValue>
      </Reference>
      <Reference URI="/xl/media/image1.emf?ContentType=image/x-emf">
        <DigestMethod Algorithm="http://www.w3.org/2001/04/xmlenc#sha256"/>
        <DigestValue>mPbwYFE+9MenzfT514q32CHm1GYmk0dfYv7KSeVCgt4=</DigestValue>
      </Reference>
      <Reference URI="/xl/media/image2.emf?ContentType=image/x-emf">
        <DigestMethod Algorithm="http://www.w3.org/2001/04/xmlenc#sha256"/>
        <DigestValue>gSOtyZVXTBTpFW9N3iv6D2DkohxVo+qX5H/MK7wGLkk=</DigestValue>
      </Reference>
      <Reference URI="/xl/media/image3.emf?ContentType=image/x-emf">
        <DigestMethod Algorithm="http://www.w3.org/2001/04/xmlenc#sha256"/>
        <DigestValue>Ypv8+G4NTIWEwLKcEYQaBUCada1Kt6a7ahkv6tbqrhc=</DigestValue>
      </Reference>
      <Reference URI="/xl/media/image4.emf?ContentType=image/x-emf">
        <DigestMethod Algorithm="http://www.w3.org/2001/04/xmlenc#sha256"/>
        <DigestValue>X0ZtL130k9lvTbV7jR3V4lCa1Atab4ltk2C8SUXk4Mw=</DigestValue>
      </Reference>
      <Reference URI="/xl/media/image5.emf?ContentType=image/x-emf">
        <DigestMethod Algorithm="http://www.w3.org/2001/04/xmlenc#sha256"/>
        <DigestValue>i3jN23OOchgI32CzZHbN0cOKVv96NH+9kz8q697oQM4=</DigestValue>
      </Reference>
      <Reference URI="/xl/media/image6.emf?ContentType=image/x-emf">
        <DigestMethod Algorithm="http://www.w3.org/2001/04/xmlenc#sha256"/>
        <DigestValue>PD8DMBV8Cu9WfWpCAU9nF9ZqLOeEZtGyEvWMMb8edU8=</DigestValue>
      </Reference>
      <Reference URI="/xl/media/image7.emf?ContentType=image/x-emf">
        <DigestMethod Algorithm="http://www.w3.org/2001/04/xmlenc#sha256"/>
        <DigestValue>jnOYBP++aONzREE/VjmkPXmAnj1PSL5rLOy8euUtoUw=</DigestValue>
      </Reference>
      <Reference URI="/xl/media/image8.emf?ContentType=image/x-emf">
        <DigestMethod Algorithm="http://www.w3.org/2001/04/xmlenc#sha256"/>
        <DigestValue>ZNWKUVj4ce7TiI5i7lxODutBjILa0DPxohTW5ZZ8HW8=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I7rgSF7CNVpvIKQB13v8NLZhQpIc8hVgUmr06XSWBx4=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a9sm1fH0wdSN/zxI1T2kOR30FOIC2M1/TvCMUgrIdhs=</DigestValue>
      </Reference>
      <Reference URI="/xl/styles.xml?ContentType=application/vnd.openxmlformats-officedocument.spreadsheetml.styles+xml">
        <DigestMethod Algorithm="http://www.w3.org/2001/04/xmlenc#sha256"/>
        <DigestValue>eckKrZ/0fBR/11bnNETG9BwW1kqR6SASDTGoYMzzGXU=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+IQxQ02dUBKAp7jBCWZcMI2UZHisCvbfOLhy00+GejU=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UTy1ixGNmkgzc5Njgwkapo73AI/03wUSnv00rOUcQtw=</DigestValue>
      </Reference>
      <Reference URI="/xl/worksheets/sheet2.xml?ContentType=application/vnd.openxmlformats-officedocument.spreadsheetml.worksheet+xml">
        <DigestMethod Algorithm="http://www.w3.org/2001/04/xmlenc#sha256"/>
        <DigestValue>OnGoUS2eBugLNkw/GnrcaA3gwGxusHvG3hOWLOe+Alg=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2024-05-12T13:54:04Z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{FC3228BA-DC6B-4E13-90C8-A6CFA590E783}</SetupID>
          <SignatureText>José Luis Aquino Martinez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2024-05-12T13:54:04Z</xd:SigningTime>
          <xd:SigningCertificate>
            <xd:Cert>
              <xd:CertDigest>
                <DigestMethod Algorithm="http://www.w3.org/2001/04/xmlenc#sha256"/>
                <DigestValue>IJq8N2Q191mAbwHjP40yax+U5NeBLWR3fRTpM5k57a4=</DigestValue>
              </xd:CertDigest>
              <xd:IssuerSerial>
                <X509IssuerName>C=PY, O=DOCUMENTA S.A., SERIALNUMBER=RUC80050172-1, CN=CA-DOCUMENTA S.A.</X509IssuerName>
                <X509SerialNumber>856456218305253683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ogwAACBFTUYAAAEA+BsAAKo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VUVykHEAAAABAAAAAkAAABMAAAAAAAAAAAAAAAAAAAA//////////9gAAAAMQAyAC8ANQ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VRXK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8AAABHAAAAKQAAADMAAAC3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AAAABIAAAAJQAAAAwAAAAEAAAAVAAAAOQAAAAqAAAAMwAAAN4AAABHAAAAAQAAANF2yUFVFcpBKgAAADMAAAAZAAAATAAAAAAAAAAAAAAAAAAAAP//////////gAAAAEoAbwBzAOkAIABMAHUAaQBzACAAQQBxAHUAaQBuAG8AIABNAGEAcgB0AGkAbgBlAHoAAAAGAAAACQAAAAcAAAAIAAAABAAAAAgAAAAJAAAABAAAAAcAAAAEAAAACgAAAAkAAAAJAAAABAAAAAkAAAAJAAAABAAAAA4AAAAIAAAABgAAAAUAAAAEAAAACQAAAAg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wAAAAKAAAAUAAAAF8AAABcAAAAAQAAANF2yUFVFcpBCgAAAFAAAAAQAAAATAAAAAAAAAAAAAAAAAAAAP//////////bAAAAEoAbwBzAOkAIABMAHUAaQBzACAAQQBxAHUAaQBuAG8ABAAAAAcAAAAFAAAABgAAAAMAAAAFAAAABwAAAAMAAAAFAAAAAwAAAAcAAAAHAAAABwAAAAMAAAAHAAAABw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NF2yUFVFcpBCgAAAGAAAAAPAAAATAAAAAAAAAAAAAAAAAAAAP//////////bAAAAFMA7QBuAGQAaQBjAG8AIABUAGkAdAB1AGwAYQByAAAABgAAAAMAAAAHAAAABwAAAAMAAAAFAAAABwAAAAMAAAAGAAAAAwAAAAQAAAAHAAAAAwAAAAYAAAAEAAAASwAAAEAAAAAwAAAABQAAACAAAAABAAAAAQAAABAAAAAAAAAAAAAAAAABAACAAAAAAAAAAAAAAAAAAQAAgAAAACUAAAAMAAAAAgAAACcAAAAYAAAABQAAAAAAAAD///8AAAAAACUAAAAMAAAABQAAAEwAAABkAAAACQAAAHAAAADnAAAAfAAAAAkAAABwAAAA3wAAAA0AAAAhAPAAAAAAAAAAAAAAAIA/AAAAAAAAAAAAAIA/AAAAAAAAAAAAAAAAAAAAAAAAAAAAAAAAAAAAAAAAAAAlAAAADAAAAAAAAIAoAAAADAAAAAUAAAAlAAAADAAAAAEAAAAYAAAADAAAAAAAAAASAAAADAAAAAEAAAAWAAAADAAAAAAAAABUAAAAMAEAAAoAAABwAAAA5gAAAHwAAAABAAAA0XbJQVUVykEKAAAAcAAAACYAAABMAAAABAAAAAkAAABwAAAA6AAAAH0AAACYAAAARgBpAHIAbQBhAGQAbwAgAHAAbwByADoAIABKAE8AUwBFACAATABVAEkAUwAgAEEAUQBVAEkATgBPACAATQBBAFIAVABJAE4ARQBaAAYAAAADAAAABAAAAAkAAAAGAAAABwAAAAcAAAADAAAABwAAAAcAAAAEAAAAAwAAAAMAAAAEAAAACQAAAAYAAAAGAAAAAwAAAAUAAAAIAAAAAwAAAAYAAAADAAAABwAAAAgAAAAIAAAAAwAAAAgAAAAJAAAAAwAAAAoAAAAHAAAABwAAAAYAAAADAAAACAAAAAYAAAAGAAAAFgAAAAwAAAAAAAAAJQAAAAwAAAACAAAADgAAABQAAAAAAAAAEAAAABQAAAA=</Object>
  <Object Id="idInvalidSigLnImg">AQAAAGwAAAAAAAAAAAAAAP8AAAB/AAAAAAAAAAAAAAAvGQAAogwAACBFTUYAAAEAmB8AALA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LIgAAAAcKDQcKDQcJDQ4WMShFrjFU1TJV1gECBAIDBAECBQoRKyZBowsTMQAAAAAAfqbJd6PIeqDCQFZ4JTd0Lk/HMVPSGy5uFiE4GypVJ0KnHjN9AAABIh0AAACcz+7S6ffb7fnC0t1haH0hMm8aLXIuT8ggOIwoRKslP58cK08AAAEAAAAAAMHg9P///////////+bm5k9SXjw/SzBRzTFU0y1NwSAyVzFGXwEBAksiCA8mnM/u69/SvI9jt4tgjIR9FBosDBEjMVTUMlXWMVPRKUSeDxk4AAAAAAAAAADT6ff///////+Tk5MjK0krSbkvUcsuT8YVJFoTIFIrSbgtTcEQHEdSHQAAAJzP7vT6/bTa8kRleixHhy1Nwi5PxiQtTnBwcJKSki81SRwtZAgOIwAAAAAAweD02+35gsLqZ5q6Jz1jNEJyOUZ4qamp+/v7////wdPeVnCJAQECSyIAAACv1/Ho8/ubzu6CwuqMudS3u769vb3////////////L5fZymsABAgMAAAAAAK/X8fz9/uLx+snk9uTy+vz9/v///////////////8vl9nKawAECA7wiAAAAotHvtdryxOL1xOL1tdry0+r32+350+r3tdryxOL1pdPvc5rAAQIDAAAAAABpj7ZnjrZqj7Zqj7ZnjrZtkbdukrdtkbdnjrZqj7ZojrZ3rdUCAwRLIg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AEgAAAAwAAAABAAAAHgAAABgAAAAiAAAABAAAAHIAAAARAAAAJQAAAAwAAAABAAAAVAAAAKgAAAAjAAAABAAAAHAAAAAQAAAAAQAAANF2yUFVFcpBIwAAAAQAAAAPAAAATAAAAAAAAAAAAAAAAAAAAP//////////bAAAAEYAaQByAG0AYQAgAG4AbwAgAHYA4QBsAGkAZABhAAA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fAAAARwAAACkAAAAzAAAAtwAAABUAAAAhAPAAAAAAAAAAAAAAAIA/AAAAAAAAAAAAAIA/AAAAAAAAAAAAAAAAAAAAAAAAAAAAAAAAAAAAAAAAAAAlAAAADAAAAAAAAIAoAAAADAAAAAQAAABSAAAAcAEAAAQAAADw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gAAAASAAAACUAAAAMAAAABAAAAFQAAADkAAAAKgAAADMAAADeAAAARwAAAAEAAADRdslBVRXKQSoAAAAzAAAAGQAAAEwAAAAAAAAAAAAAAAAAAAD//////////4AAAABKAG8AcwDpACAATAB1AGkAcwAgAEEAcQB1AGkAbgBvACAATQBhAHIAdABpAG4AZQB6AAAABgAAAAkAAAAHAAAACAAAAAQAAAAIAAAACQAAAAQAAAAHAAAABAAAAAoAAAAJAAAACQAAAAQAAAAJAAAACQAAAAQAAAAOAAAACAAAAAYAAAAFAAAABAAAAAkAAAAIAAAABw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sAAAACgAAAFAAAABfAAAAXAAAAAEAAADRdslBVRXKQQoAAABQAAAAEAAAAEwAAAAAAAAAAAAAAAAAAAD//////////2wAAABKAG8AcwDpACAATAB1AGkAcwAgAEEAcQB1AGkAbgBvAAQAAAAHAAAABQAAAAYAAAADAAAABQAAAAcAAAADAAAABQAAAAMAAAAHAAAABwAAAAcAAAADAAAABwAAAAc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DRdslBVRXKQQoAAABgAAAADwAAAEwAAAAAAAAAAAAAAAAAAAD//////////2wAAABTAO0AbgBkAGkAYwBvACAAVABpAHQAdQBsAGEAcgAAAAYAAAADAAAABwAAAAcAAAADAAAABQAAAAcAAAADAAAABgAAAAMAAAAEAAAABwAAAAMAAAAGAAAABAAAAEsAAABAAAAAMAAAAAUAAAAgAAAAAQAAAAEAAAAQAAAAAAAAAAAAAAAAAQAAgAAAAAAAAAAAAAAAAAEAAIAAAAAlAAAADAAAAAIAAAAnAAAAGAAAAAUAAAAAAAAA////AAAAAAAlAAAADAAAAAUAAABMAAAAZAAAAAkAAABwAAAA5wAAAHwAAAAJAAAAcAAAAN8AAAANAAAAIQDwAAAAAAAAAAAAAACAPwAAAAAAAAAAAACAPwAAAAAAAAAAAAAAAAAAAAAAAAAAAAAAAAAAAAAAAAAAJQAAAAwAAAAAAACAKAAAAAwAAAAFAAAAJQAAAAwAAAABAAAAGAAAAAwAAAAAAAAAEgAAAAwAAAABAAAAFgAAAAwAAAAAAAAAVAAAADABAAAKAAAAcAAAAOYAAAB8AAAAAQAAANF2yUFVFcpBCgAAAHAAAAAmAAAATAAAAAQAAAAJAAAAcAAAAOgAAAB9AAAAmAAAAEYAaQByAG0AYQBkAG8AIABwAG8AcgA6ACAASgBPAFMARQAgAEwAVQBJAFMAIABBAFEAVQBJAE4ATwAgAE0AQQBSAFQASQBOAEUAWgAGAAAAAwAAAAQAAAAJAAAABgAAAAcAAAAHAAAAAwAAAAcAAAAHAAAABAAAAAMAAAADAAAABAAAAAkAAAAGAAAABgAAAAMAAAAFAAAACAAAAAMAAAAGAAAAAwAAAAcAAAAIAAAACAAAAAMAAAAIAAAACQAAAAMAAAAKAAAABwAAAAcAAAAGAAAAAwAAAAgAAAAGAAAABgAAABYAAAAMAAAAAAAAACUAAAAMAAAAAgAAAA4AAAAUAAAAAAAAABAAAAAUAAAA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6WMgKSSOkqqT5xHSQgKXBIfxHV0wnhp+IBmwQYbyCWw=</DigestValue>
    </Reference>
    <Reference Type="http://www.w3.org/2000/09/xmldsig#Object" URI="#idOfficeObject">
      <DigestMethod Algorithm="http://www.w3.org/2001/04/xmlenc#sha256"/>
      <DigestValue>WigxKBQbTL52MiXNpB2n3XLTSc3+CNOJnrbNoObSKAA=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wl9LLxGVOJ3SvngJRUDMOyWwWDn0onlPg9dy787tySk=</DigestValue>
    </Reference>
    <Reference Type="http://www.w3.org/2000/09/xmldsig#Object" URI="#idValidSigLnImg">
      <DigestMethod Algorithm="http://www.w3.org/2001/04/xmlenc#sha256"/>
      <DigestValue>QL7ngGLf/hiuCtQRaX8fvRfGYLN96e+SJx+j2lrYKgo=</DigestValue>
    </Reference>
    <Reference Type="http://www.w3.org/2000/09/xmldsig#Object" URI="#idInvalidSigLnImg">
      <DigestMethod Algorithm="http://www.w3.org/2001/04/xmlenc#sha256"/>
      <DigestValue>7XAa7JG89f5fs5ouOQDqJzWi8pFQehDV7AB6wXL/+9U=</DigestValue>
    </Reference>
  </SignedInfo>
  <SignatureValue>fVzzWaI8R+gWFCRA6+v2ed7qtrAETft6kJRsldVOe3pR3zhn79v0HJbzWyU/BYaem7jKceUDyyHn
1EEoNDfH1KfHA81PZVkInKSTD9v0OxhNgxnfU2MMBrOwu36dvoQ8YbxK9Cr1u2d2rHtfbCw0S2YS
cpclaE8lrrUVUGIqLuGoa0Lcjli9tNd+ZylNb/0VYhR0rCZJnnFDgmNtCrBHQO6BtQzrhiFMvetZ
DV1ES6HaUtjVGsu4glqnbdCNMLfb22rDg/2etUM+GqWW0wm3hjBsWXRG0o0LRo7/LEAn80iLGOUe
tt+pM0ehkOED0Urz1h5J/KoWlaF4HbzMMJgaew==</SignatureValue>
  <KeyInfo>
    <X509Data>
      <X509Certificate>MIIIgjCCBmqgAwIBAgIIWXHuo6VTudIwDQYJKoZIhvcNAQELBQAwWjEaMBgGA1UEAwwRQ0EtRE9DVU1FTlRBIFMuQS4xFjAUBgNVBAUTDVJVQzgwMDUwMTcyLTExFzAVBgNVBAoMDkRPQ1VNRU5UQSBTLkEuMQswCQYDVQQGEwJQWTAeFw0yMjA5MDExNDAwMDBaFw0yNDA4MzExNDAwMDBaMIG3MSIwIAYDVQQDDBlESUVHTyBKT0FRVUlOIEFSQ0UgU0lUSkFSMRIwEAYDVQQFEwlDSTM0NzU2MjMxFjAUBgNVBCoMDURJRUdPIEpPQVFVSU4xFDASBgNVBAQMC0FSQ0UgU0lUSkFSMQswCQYDVQQLDAJGMjE1MDMGA1UECgwsQ0VSVElGSUNBRE8gQ1VBTElGSUNBRE8gREUgRklSTUEgRUxFQ1RST05JQ0ExCzAJBgNVBAYTAlBZMIIBIjANBgkqhkiG9w0BAQEFAAOCAQ8AMIIBCgKCAQEAoOARGfyEwlPe5Q6eAgjydiE5AU6+FX0sIBjGepjIMGPUmRckTzns9R77PmGlDDfUJKNXt0RAqzEXqip30PR/d5Z61sFEIJAcEacP9KNK8kLQ7Z4F5xoYHo8coTe6BdIO/l6NEBonlEIoHYkvJJXICh1bbYuXoQDxmW8DDaybFL9TtKuhNY5yAm/j6EAIBlVKqybO/yXEzGabXZrNZB29Axowwsr4OpDjjIavKVrKUYB0rX4CwMxNAisAR2MChrTGOZ4kZtLTl86u2p0m9fiCFvO9thOdevaXxt+fXnvHpTxuPg+ggVznNvQ2tnd+YExq3btIyCbd4pOrSENTBYaocQIDAQABo4ID7DCCA+gwDAYDVR0TAQH/BAIwADAfBgNVHSMEGDAWgBShPYUrzdgslh85AgyfUztY2JULezCBlAYIKwYBBQUHAQEEgYcwgYQwVQYIKwYBBQUHMAKGSWh0dHBzOi8vd3d3LmRpZ2l0by5jb20ucHkvdXBsb2Fkcy9jZXJ0aWZpY2Fkby1kb2N1bWVudGEtc2EtMTUzNTExNzc3MS5jcnQwKwYIKwYBBQUHMAGGH2h0dHBzOi8vd3d3LmRpZ2l0by5jb20ucHkvb2NzcC8wUgYDVR0RBEswSYEbZGllZ28uYXJjZUBpbnRlcmZpc2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cGA1UdJQQgMB4GCCsGAQUFBwMCBggrBgEFBQcDBAYIKwYBBQUHAwEwewYDVR0fBHQwcjA0oDKgMIYuaHR0cHM6Ly93d3cuZGlnaXRvLmNvbS5weS9jcmwvZG9jdW1lbnRhX2NhLmNybDA6oDigNoY0aHR0cHM6Ly93d3cuZG9jdW1lbnRhLmNvbS5weS9kaWdpdG8vZG9jdW1lbnRhX2NhLmNybDAdBgNVHQ4EFgQUrfZ0b+reA/OqJ0DteG4oJ7pmmHswDgYDVR0PAQH/BAQDAgXgMA0GCSqGSIb3DQEBCwUAA4ICAQBFhHyv+ssanpjGiGhElYmEyKOUw96rElDNKhKGLfFhSSkTw60lJaWgRhs/dYeB5ELqoPnxx225GWL8+WBQpH7WjDUDdQ2XkZvVzQYIy3p1Qmsxf8nGtAGaWyvnMx62QqjiVU7MW79hyyzSlzvDbQOoy4LtmAafXEk/R/zRyhJUOog8tlDQJeH/lcOVh90fGLMjvsLKh6S7pRMLSjRGiLwuRju6bqSPG3Q8PQ2I2Zzyhg+ChC+GNrYf1BtsWCKn+y3IjPylq22i99YIi2h155QJ14H7atqHlNlDn+mPlCYlQhItg9R9RRJ0cryn/aGy9+fYSx7vB9ldee+4Dxi/DkrBMEignrqvn7uWlhu5H8Ig8UpJ8wq1HMBKE+dbwFavNZ5UyeRgGnj4Qctq/yIrB9PgwA0vWfJ7+2rU0tw19sHk3WaTQAqv5+uLXpS88cpR1uDNHeheZjA/+eN0iouQoKQIKVr8IkV02RbfXmPSVjNUR4yqMozWtAFJghVlz9QRGLHfbm3bru6sHLpFZuqkax4qP+pHATbGCmOHlYYBMuEzrH0wdIT9GvmUTl8z/0qB0aLMS8n7bTarV2TyQM6FBXU1bhU7+H4M7BVM5rhWMxStxAMMVA228QKQHlxLQpaLYoxWLFDoSA8HgSfoSwwnSFCeta+MF/3eIPwWxMWSzkM5T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TcfLitKfk4mNyVKBb6AX5ajSeKISTStsV51arjJOexA=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LW97+8vBEyTGAjo7xdokImEy4T3Ia3U5ii6atN9CfvM=</DigestValue>
      </Reference>
      <Reference URI="/xl/drawings/vmlDrawing1.vml?ContentType=application/vnd.openxmlformats-officedocument.vmlDrawing">
        <DigestMethod Algorithm="http://www.w3.org/2001/04/xmlenc#sha256"/>
        <DigestValue>jwv1GyofjI1VvBHtxgK4/Ldhj7Lx8H4cX8e9t6DMWGM=</DigestValue>
      </Reference>
      <Reference URI="/xl/drawings/vmlDrawing2.vml?ContentType=application/vnd.openxmlformats-officedocument.vmlDrawing">
        <DigestMethod Algorithm="http://www.w3.org/2001/04/xmlenc#sha256"/>
        <DigestValue>+T2iQyYmGyIHX9rUWrzfBKvVz4HyB71OLvCeEzrk+Uc=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v0k6TL57PKFtz8ABHie5nJ+tslFDEGmmiNU3+1qtVpI=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2lYjsv7PHf4w/Bp1uYSpx9S+crMpnMmTpJx4pUD4kXw=</DigestValue>
      </Reference>
      <Reference URI="/xl/media/image1.emf?ContentType=image/x-emf">
        <DigestMethod Algorithm="http://www.w3.org/2001/04/xmlenc#sha256"/>
        <DigestValue>mPbwYFE+9MenzfT514q32CHm1GYmk0dfYv7KSeVCgt4=</DigestValue>
      </Reference>
      <Reference URI="/xl/media/image2.emf?ContentType=image/x-emf">
        <DigestMethod Algorithm="http://www.w3.org/2001/04/xmlenc#sha256"/>
        <DigestValue>gSOtyZVXTBTpFW9N3iv6D2DkohxVo+qX5H/MK7wGLkk=</DigestValue>
      </Reference>
      <Reference URI="/xl/media/image3.emf?ContentType=image/x-emf">
        <DigestMethod Algorithm="http://www.w3.org/2001/04/xmlenc#sha256"/>
        <DigestValue>Ypv8+G4NTIWEwLKcEYQaBUCada1Kt6a7ahkv6tbqrhc=</DigestValue>
      </Reference>
      <Reference URI="/xl/media/image4.emf?ContentType=image/x-emf">
        <DigestMethod Algorithm="http://www.w3.org/2001/04/xmlenc#sha256"/>
        <DigestValue>X0ZtL130k9lvTbV7jR3V4lCa1Atab4ltk2C8SUXk4Mw=</DigestValue>
      </Reference>
      <Reference URI="/xl/media/image5.emf?ContentType=image/x-emf">
        <DigestMethod Algorithm="http://www.w3.org/2001/04/xmlenc#sha256"/>
        <DigestValue>i3jN23OOchgI32CzZHbN0cOKVv96NH+9kz8q697oQM4=</DigestValue>
      </Reference>
      <Reference URI="/xl/media/image6.emf?ContentType=image/x-emf">
        <DigestMethod Algorithm="http://www.w3.org/2001/04/xmlenc#sha256"/>
        <DigestValue>PD8DMBV8Cu9WfWpCAU9nF9ZqLOeEZtGyEvWMMb8edU8=</DigestValue>
      </Reference>
      <Reference URI="/xl/media/image7.emf?ContentType=image/x-emf">
        <DigestMethod Algorithm="http://www.w3.org/2001/04/xmlenc#sha256"/>
        <DigestValue>jnOYBP++aONzREE/VjmkPXmAnj1PSL5rLOy8euUtoUw=</DigestValue>
      </Reference>
      <Reference URI="/xl/media/image8.emf?ContentType=image/x-emf">
        <DigestMethod Algorithm="http://www.w3.org/2001/04/xmlenc#sha256"/>
        <DigestValue>ZNWKUVj4ce7TiI5i7lxODutBjILa0DPxohTW5ZZ8HW8=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I7rgSF7CNVpvIKQB13v8NLZhQpIc8hVgUmr06XSWBx4=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a9sm1fH0wdSN/zxI1T2kOR30FOIC2M1/TvCMUgrIdhs=</DigestValue>
      </Reference>
      <Reference URI="/xl/styles.xml?ContentType=application/vnd.openxmlformats-officedocument.spreadsheetml.styles+xml">
        <DigestMethod Algorithm="http://www.w3.org/2001/04/xmlenc#sha256"/>
        <DigestValue>eckKrZ/0fBR/11bnNETG9BwW1kqR6SASDTGoYMzzGXU=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+IQxQ02dUBKAp7jBCWZcMI2UZHisCvbfOLhy00+GejU=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UTy1ixGNmkgzc5Njgwkapo73AI/03wUSnv00rOUcQtw=</DigestValue>
      </Reference>
      <Reference URI="/xl/worksheets/sheet2.xml?ContentType=application/vnd.openxmlformats-officedocument.spreadsheetml.worksheet+xml">
        <DigestMethod Algorithm="http://www.w3.org/2001/04/xmlenc#sha256"/>
        <DigestValue>OnGoUS2eBugLNkw/GnrcaA3gwGxusHvG3hOWLOe+Alg=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2024-05-10T14:31:09Z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{A68DC17F-703B-46BE-8AD9-B86AFE322BE4}</SetupID>
          <SignatureText>Diego Arce Sitjar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2024-05-10T14:31:09Z</xd:SigningTime>
          <xd:SigningCertificate>
            <xd:Cert>
              <xd:CertDigest>
                <DigestMethod Algorithm="http://www.w3.org/2001/04/xmlenc#sha256"/>
                <DigestValue>dZjS4CRaE0dgs0bkLhrCVod2yDuHPw9Qw0etF6ZfY0Y=</DigestValue>
              </xd:CertDigest>
              <xd:IssuerSerial>
                <X509IssuerName>C=PY, O=DOCUMENTA S.A., SERIALNUMBER=RUC80050172-1, CN=CA-DOCUMENTA S.A.</X509IssuerName>
                <X509SerialNumber>6445194928364698066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D8BAACfAAAAAAAAAAAAAABmFgAAOwsAACBFTUYAAAEApBsAAKo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//////////9gAAAAMQAwAC8ANQ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MQAAABWAAAAMAAAADsAAACVAAAAHAAAACEA8AAAAAAAAAAAAAAAgD8AAAAAAAAAAAAAgD8AAAAAAAAAAAAAAAAAAAAAAAAAAAAAAAAAAAAAAAAAACUAAAAMAAAAAAAAgCgAAAAMAAAABAAAAFIAAABwAQAABAAAAOz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LQAAAAxAAAAOwAAAMMAAABWAAAAAQAAAFVVj0EmtI9BMQAAADsAAAARAAAATAAAAAAAAAAAAAAAAAAAAP//////////cAAAAEQAaQBlAGcAbwAgAEEAcgBjAGUAIABTAGkAdABqAGEAcgAAAA4AAAAFAAAACgAAAAwAAAAMAAAABQAAAA0AAAAHAAAACQAAAAoAAAAFAAAACwAAAAUAAAAHAAAABQAAAAoAAAAHAAAASwAAAEAAAAAwAAAABQAAACAAAAABAAAAAQAAABAAAAAAAAAAAAAAAEABAACgAAAAAAAAAAAAAABAAQAAoAAAACUAAAAMAAAAAgAAACcAAAAYAAAABQAAAAAAAAD///8AAAAAACUAAAAMAAAABQAAAEwAAABkAAAAAAAAAGEAAAA/AQAAmwAAAAAAAABhAAAAQAEAADsAAAAhAPAAAAAAAAAAAAAAAIA/AAAAAAAAAAAAAIA/AAAAAAAAAAAAAAAAAAAAAAAAAAAAAAAAAAAAAAAAAAAlAAAADAAAAAAAAIAoAAAADAAAAAUAAAAnAAAAGAAAAAUAAAAAAAAA////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LQAAAAPAAAAYQAAAHAAAABxAAAAAQAAAFVVj0EmtI9BDwAAAGEAAAARAAAATAAAAAAAAAAAAAAAAAAAAP//////////cAAAAEQAaQBlAGcAbwAgAEEAcgBjAGUAIABTAGkAdABqAGEAcgAAAAkAAAADAAAABwAAAAgAAAAIAAAABAAAAAgAAAAFAAAABgAAAAcAAAAEAAAABwAAAAMAAAAEAAAAAwAAAAcAAAAFAAAASwAAAEAAAAAwAAAABQAAACAAAAABAAAAAQAAABAAAAAAAAAAAAAAAEABAACgAAAAAAAAAAAAAABAAQAAoAAAACUAAAAMAAAAAgAAACcAAAAYAAAABQAAAAAAAAD///8AAAAAACUAAAAMAAAABQAAAEwAAABkAAAADgAAAHYAAAAxAQAAhgAAAA4AAAB2AAAAJAEAABEAAAAhAPAAAAAAAAAAAAAAAIA/AAAAAAAAAAAAAIA/AAAAAAAAAAAAAAAAAAAAAAAAAAAAAAAAAAAAAAAAAAAlAAAADAAAAAAAAIAoAAAADAAAAAUAAAAlAAAADAAAAAEAAAAYAAAADAAAAAAAAAASAAAADAAAAAEAAAAeAAAAGAAAAA4AAAB2AAAAMgEAAIcAAAAlAAAADAAAAAEAAABUAAAAfAAAAA8AAAB2AAAARQAAAIYAAAABAAAAVVWPQSa0j0EPAAAAdgAAAAgAAABMAAAAAAAAAAAAAAAAAAAA//////////9cAAAAQwBvAG4AdABhAGQAbwByAAgAAAAIAAAABwAAAAQAAAAHAAAACAAAAAgAAAAFAAAASwAAAEAAAAAwAAAABQAAACAAAAABAAAAAQAAABAAAAAAAAAAAAAAAEABAACgAAAAAAAAAAAAAABAAQAAoAAAACUAAAAMAAAAAgAAACcAAAAYAAAABQAAAAAAAAD///8AAAAAACUAAAAMAAAABQAAAEwAAABkAAAADgAAAIsAAAANAQAAmwAAAA4AAACLAAAAAAEAABEAAAAhAPAAAAAAAAAAAAAAAIA/AAAAAAAAAAAAAIA/AAAAAAAAAAAAAAAAAAAAAAAAAAAAAAAAAAAAAAAAAAAlAAAADAAAAAAAAIAoAAAADAAAAAUAAAAlAAAADAAAAAEAAAAYAAAADAAAAAAAAAASAAAADAAAAAEAAAAWAAAADAAAAAAAAABUAAAAMAEAAA8AAACLAAAADAEAAJsAAAABAAAAVVWPQSa0j0EPAAAAiwAAACYAAABMAAAABAAAAA4AAACLAAAADgEAAJwAAACYAAAARgBpAHIAbQBhAGQAbwAgAHAAbwByADoAIABEAEkARQBHAE8AIABKAE8AQQBRAFUASQBOACAAQQBSAEMARQAgAFMASQBUAEoAQQBSAAYAAAADAAAABQAAAAsAAAAHAAAACAAAAAgAAAAEAAAACAAAAAgAAAAFAAAAAwAAAAQAAAAJAAAAAwAAAAcAAAAJAAAACgAAAAQAAAAFAAAACgAAAAgAAAAKAAAACQAAAAMAAAAKAAAABAAAAAgAAAAIAAAACAAAAAcAAAAEAAAABwAAAAMAAAAHAAAABQAAAAgAAAAIAAAAFgAAAAwAAAAAAAAAJQAAAAwAAAACAAAADgAAABQAAAAAAAAAEAAAABQAAAA=</Object>
  <Object Id="idInvalidSigLnImg">AQAAAGwAAAAAAAAAAAAAAD8BAACfAAAAAAAAAAAAAABmFgAAOwsAACBFTUYAAAEAJCIAALE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/wAAABIAAAAMAAAAAQAAAB4AAAAYAAAAMAAAAAUAAACLAAAAFgAAACUAAAAMAAAAAQAAAFQAAACoAAAAMQAAAAUAAACJAAAAFQAAAAEAAABVVY9BJrSPQTEAAAAFAAAADwAAAEwAAAAAAAAAAAAAAAAAAAD//////////2wAAABGAGkAcgBtAGEAIABuAG8AIAB2AOEAbABpAGQAYQBQcg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Q3I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7AAAAxAAAAFYAAAAwAAAAOwAAAJUAAAAcAAAAIQDwAAAAAAAAAAAAAACAPwAAAAAAAAAAAACAPwAAAAAAAAAAAAAAAAAAAAAAAAAAAAAAAAAAAAAAAAAAJQAAAAwAAAAAAACAKAAAAAwAAAAEAAAAUgAAAHABAAAEAAAA7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tAAAADEAAAA7AAAAwwAAAFYAAAABAAAAVVWPQSa0j0ExAAAAOwAAABEAAABMAAAAAAAAAAAAAAAAAAAA//////////9wAAAARABpAGUAZwBvACAAQQByAGMAZQAgAFMAaQB0AGoAYQByAGNoDgAAAAUAAAAKAAAADAAAAAwAAAAFAAAADQAAAAcAAAAJAAAACgAAAAUAAAALAAAABQAAAAcAAAAFAAAACgAAAAcAAABLAAAAQAAAADAAAAAFAAAAIAAAAAEAAAABAAAAEAAAAAAAAAAAAAAAQAEAAKAAAAAAAAAAAAAAAEABAACgAAAAJQAAAAwAAAACAAAAJwAAABgAAAAFAAAAAAAAAP///wAAAAAAJQAAAAwAAAAFAAAATAAAAGQAAAAAAAAAYQAAAD8BAACbAAAAAAAAAGEAAABAAQAAOwAAACEA8AAAAAAAAAAAAAAAgD8AAAAAAAAAAAAAgD8AAAAAAAAAAAAAAAAAAAAAAAAAAAAAAAAAAAAAAAAAACUAAAAMAAAAAAAAgCgAAAAMAAAABQAAACcAAAAYAAAABQAAAAAAAAD///8AAAAAACUAAAAMAAAABQAAAEwAAABkAAAADgAAAGEAAAAxAQAAcQAAAA4AAABhAAAAJAEAABEAAAAhAPAAAAAAAAAAAAAAAIA/AAAAAAAAAAAAAIA/AAAAAAAAAAAAAAAAAAAAAAAAAAAAAAAAAAAAAAAAAAAlAAAADAAAAAAAAIAoAAAADAAAAAUAAAAlAAAADAAAAAEAAAAYAAAADAAAAAAAAAASAAAADAAAAAEAAAAeAAAAGAAAAA4AAABhAAAAMgEAAHIAAAAlAAAADAAAAAEAAABUAAAAtAAAAA8AAABhAAAAcAAAAHEAAAABAAAAVVWPQSa0j0EPAAAAYQAAABEAAABMAAAAAAAAAAAAAAAAAAAA//////////9wAAAARABpAGUAZwBvACAAQQByAGMAZQAgAFMAaQB0AGoAYQByAD0iCQAAAAMAAAAHAAAACAAAAAgAAAAEAAAACAAAAAUAAAAGAAAABwAAAAQAAAAHAAAAAwAAAAQAAAADAAAABwAAAAUAAABLAAAAQAAAADAAAAAFAAAAIAAAAAEAAAABAAAAEAAAAAAAAAAAAAAAQAEAAKAAAAAAAAAAAAAAAEABAACgAAAAJQAAAAwAAAACAAAAJwAAABgAAAAFAAAAAAAAAP///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//////////1wAAABDAG8AbgB0AGEAZABvAHIACAAAAAgAAAAHAAAABAAAAAcAAAAIAAAACAAAAAUAAABLAAAAQAAAADAAAAAFAAAAIAAAAAEAAAABAAAAEAAAAAAAAAAAAAAAQAEAAKAAAAAAAAAAAAAAAEABAACgAAAAJQAAAAwAAAACAAAAJwAAABgAAAAFAAAAAAAAAP///wAAAAAAJQAAAAwAAAAFAAAATAAAAGQAAAAOAAAAiwAAAA0BAACbAAAADgAAAIsAAAAAAQAAEQAAACEA8AAAAAAAAAAAAAAAgD8AAAAAAAAAAAAAgD8AAAAAAAAAAAAAAAAAAAAAAAAAAAAAAAAAAAAAAAAAACUAAAAMAAAAAAAAgCgAAAAMAAAABQAAACUAAAAMAAAAAQAAABgAAAAMAAAAAAAAABIAAAAMAAAAAQAAABYAAAAMAAAAAAAAAFQAAAAwAQAADwAAAIsAAAAMAQAAmwAAAAEAAABVVY9BJrSPQQ8AAACLAAAAJgAAAEwAAAAEAAAADgAAAIsAAAAOAQAAnAAAAJgAAABGAGkAcgBtAGEAZABvACAAcABvAHIAOgAgAEQASQBFAEcATwAgAEoATwBBAFEAVQBJAE4AIABBAFIAQwBFACAAUwBJAFQASgBBAFIABgAAAAMAAAAFAAAACwAAAAcAAAAIAAAACAAAAAQAAAAIAAAACAAAAAUAAAADAAAABAAAAAkAAAADAAAABwAAAAkAAAAKAAAABAAAAAUAAAAKAAAACAAAAAoAAAAJAAAAAwAAAAoAAAAEAAAACAAAAAgAAAAIAAAABwAAAAQAAAAHAAAAAwAAAAcAAAAFAAAACAAAAAgAAAAWAAAADAAAAAAAAAAlAAAADAAAAAIAAAAOAAAAFAAAAAAAAAAQAAAAFAAAAA==</Object>
</Signature>
</file>

<file path=_xmlsignatures/sig5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+BwGXzc7PVm2fcxhcWWoDjHzyjg4vEqtxaC16wocuwg=</DigestValue>
    </Reference>
    <Reference Type="http://www.w3.org/2000/09/xmldsig#Object" URI="#idOfficeObject">
      <DigestMethod Algorithm="http://www.w3.org/2001/04/xmlenc#sha256"/>
      <DigestValue>JXgwQGnOMn/VoXXurSUoZ+Z+9ZB3dTNqN24y+d6dROs=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LvpvS8xnzwapi6/KJZ/ompZTMBMrnmjr1/xF+O2VqIs=</DigestValue>
    </Reference>
    <Reference Type="http://www.w3.org/2000/09/xmldsig#Object" URI="#idValidSigLnImg">
      <DigestMethod Algorithm="http://www.w3.org/2001/04/xmlenc#sha256"/>
      <DigestValue>ABBf+m8wSovKXnXzWAc6Ts6AZrpQtQXGHC0S4GoAPkQ=</DigestValue>
    </Reference>
    <Reference Type="http://www.w3.org/2000/09/xmldsig#Object" URI="#idInvalidSigLnImg">
      <DigestMethod Algorithm="http://www.w3.org/2001/04/xmlenc#sha256"/>
      <DigestValue>V7EtIJwmrgxgDQ1oV189cOOgoXmwUUZ9F0M0naQIIvQ=</DigestValue>
    </Reference>
  </SignedInfo>
  <SignatureValue>eiQlUss57yw1aaeJwMNWGRD0Eqyq7CjybrwuV20YCeksYOPanoezR5GpsRIwdHrCYykx9qY6aL1B
NTKJSbeAt9Dqz4p5ad8hqtnk2oCYDUGe+VFbcTCD04YbBSYkBowOsNeH/JqP/nkP5Uj2WEILc3oK
hli3qgfg1mC0IYUvK2NGqlfLtfq4oKPE55Wx/eLq3eSHWowLG/8zac6PuKtOxnxusuh2EkiPk99Y
ooyF9nE1pVKEY/tJwgoj3Pev5LO6weMnojClzGH58D8TC2HXprrl9Qa2CJZYgEFqvdm5xGesPUbT
pB691fKEZo06lEmcFgeMAceN/SRSaauw3VRpiw==</SignatureValue>
  <KeyInfo>
    <X509Data>
      <X509Certificate>MIIIgjCCBmqgAwIBAgIIWXHuo6VTudIwDQYJKoZIhvcNAQELBQAwWjEaMBgGA1UEAwwRQ0EtRE9DVU1FTlRBIFMuQS4xFjAUBgNVBAUTDVJVQzgwMDUwMTcyLTExFzAVBgNVBAoMDkRPQ1VNRU5UQSBTLkEuMQswCQYDVQQGEwJQWTAeFw0yMjA5MDExNDAwMDBaFw0yNDA4MzExNDAwMDBaMIG3MSIwIAYDVQQDDBlESUVHTyBKT0FRVUlOIEFSQ0UgU0lUSkFSMRIwEAYDVQQFEwlDSTM0NzU2MjMxFjAUBgNVBCoMDURJRUdPIEpPQVFVSU4xFDASBgNVBAQMC0FSQ0UgU0lUSkFSMQswCQYDVQQLDAJGMjE1MDMGA1UECgwsQ0VSVElGSUNBRE8gQ1VBTElGSUNBRE8gREUgRklSTUEgRUxFQ1RST05JQ0ExCzAJBgNVBAYTAlBZMIIBIjANBgkqhkiG9w0BAQEFAAOCAQ8AMIIBCgKCAQEAoOARGfyEwlPe5Q6eAgjydiE5AU6+FX0sIBjGepjIMGPUmRckTzns9R77PmGlDDfUJKNXt0RAqzEXqip30PR/d5Z61sFEIJAcEacP9KNK8kLQ7Z4F5xoYHo8coTe6BdIO/l6NEBonlEIoHYkvJJXICh1bbYuXoQDxmW8DDaybFL9TtKuhNY5yAm/j6EAIBlVKqybO/yXEzGabXZrNZB29Axowwsr4OpDjjIavKVrKUYB0rX4CwMxNAisAR2MChrTGOZ4kZtLTl86u2p0m9fiCFvO9thOdevaXxt+fXnvHpTxuPg+ggVznNvQ2tnd+YExq3btIyCbd4pOrSENTBYaocQIDAQABo4ID7DCCA+gwDAYDVR0TAQH/BAIwADAfBgNVHSMEGDAWgBShPYUrzdgslh85AgyfUztY2JULezCBlAYIKwYBBQUHAQEEgYcwgYQwVQYIKwYBBQUHMAKGSWh0dHBzOi8vd3d3LmRpZ2l0by5jb20ucHkvdXBsb2Fkcy9jZXJ0aWZpY2Fkby1kb2N1bWVudGEtc2EtMTUzNTExNzc3MS5jcnQwKwYIKwYBBQUHMAGGH2h0dHBzOi8vd3d3LmRpZ2l0by5jb20ucHkvb2NzcC8wUgYDVR0RBEswSYEbZGllZ28uYXJjZUBpbnRlcmZpc2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cGA1UdJQQgMB4GCCsGAQUFBwMCBggrBgEFBQcDBAYIKwYBBQUHAwEwewYDVR0fBHQwcjA0oDKgMIYuaHR0cHM6Ly93d3cuZGlnaXRvLmNvbS5weS9jcmwvZG9jdW1lbnRhX2NhLmNybDA6oDigNoY0aHR0cHM6Ly93d3cuZG9jdW1lbnRhLmNvbS5weS9kaWdpdG8vZG9jdW1lbnRhX2NhLmNybDAdBgNVHQ4EFgQUrfZ0b+reA/OqJ0DteG4oJ7pmmHswDgYDVR0PAQH/BAQDAgXgMA0GCSqGSIb3DQEBCwUAA4ICAQBFhHyv+ssanpjGiGhElYmEyKOUw96rElDNKhKGLfFhSSkTw60lJaWgRhs/dYeB5ELqoPnxx225GWL8+WBQpH7WjDUDdQ2XkZvVzQYIy3p1Qmsxf8nGtAGaWyvnMx62QqjiVU7MW79hyyzSlzvDbQOoy4LtmAafXEk/R/zRyhJUOog8tlDQJeH/lcOVh90fGLMjvsLKh6S7pRMLSjRGiLwuRju6bqSPG3Q8PQ2I2Zzyhg+ChC+GNrYf1BtsWCKn+y3IjPylq22i99YIi2h155QJ14H7atqHlNlDn+mPlCYlQhItg9R9RRJ0cryn/aGy9+fYSx7vB9ldee+4Dxi/DkrBMEignrqvn7uWlhu5H8Ig8UpJ8wq1HMBKE+dbwFavNZ5UyeRgGnj4Qctq/yIrB9PgwA0vWfJ7+2rU0tw19sHk3WaTQAqv5+uLXpS88cpR1uDNHeheZjA/+eN0iouQoKQIKVr8IkV02RbfXmPSVjNUR4yqMozWtAFJghVlz9QRGLHfbm3bru6sHLpFZuqkax4qP+pHATbGCmOHlYYBMuEzrH0wdIT9GvmUTl8z/0qB0aLMS8n7bTarV2TyQM6FBXU1bhU7+H4M7BVM5rhWMxStxAMMVA228QKQHlxLQpaLYoxWLFDoSA8HgSfoSwwnSFCeta+MF/3eIPwWxMWSzkM5T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TcfLitKfk4mNyVKBb6AX5ajSeKISTStsV51arjJOexA=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LW97+8vBEyTGAjo7xdokImEy4T3Ia3U5ii6atN9CfvM=</DigestValue>
      </Reference>
      <Reference URI="/xl/drawings/vmlDrawing1.vml?ContentType=application/vnd.openxmlformats-officedocument.vmlDrawing">
        <DigestMethod Algorithm="http://www.w3.org/2001/04/xmlenc#sha256"/>
        <DigestValue>jwv1GyofjI1VvBHtxgK4/Ldhj7Lx8H4cX8e9t6DMWGM=</DigestValue>
      </Reference>
      <Reference URI="/xl/drawings/vmlDrawing2.vml?ContentType=application/vnd.openxmlformats-officedocument.vmlDrawing">
        <DigestMethod Algorithm="http://www.w3.org/2001/04/xmlenc#sha256"/>
        <DigestValue>+T2iQyYmGyIHX9rUWrzfBKvVz4HyB71OLvCeEzrk+Uc=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v0k6TL57PKFtz8ABHie5nJ+tslFDEGmmiNU3+1qtVpI=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2lYjsv7PHf4w/Bp1uYSpx9S+crMpnMmTpJx4pUD4kXw=</DigestValue>
      </Reference>
      <Reference URI="/xl/media/image1.emf?ContentType=image/x-emf">
        <DigestMethod Algorithm="http://www.w3.org/2001/04/xmlenc#sha256"/>
        <DigestValue>mPbwYFE+9MenzfT514q32CHm1GYmk0dfYv7KSeVCgt4=</DigestValue>
      </Reference>
      <Reference URI="/xl/media/image2.emf?ContentType=image/x-emf">
        <DigestMethod Algorithm="http://www.w3.org/2001/04/xmlenc#sha256"/>
        <DigestValue>gSOtyZVXTBTpFW9N3iv6D2DkohxVo+qX5H/MK7wGLkk=</DigestValue>
      </Reference>
      <Reference URI="/xl/media/image3.emf?ContentType=image/x-emf">
        <DigestMethod Algorithm="http://www.w3.org/2001/04/xmlenc#sha256"/>
        <DigestValue>Ypv8+G4NTIWEwLKcEYQaBUCada1Kt6a7ahkv6tbqrhc=</DigestValue>
      </Reference>
      <Reference URI="/xl/media/image4.emf?ContentType=image/x-emf">
        <DigestMethod Algorithm="http://www.w3.org/2001/04/xmlenc#sha256"/>
        <DigestValue>X0ZtL130k9lvTbV7jR3V4lCa1Atab4ltk2C8SUXk4Mw=</DigestValue>
      </Reference>
      <Reference URI="/xl/media/image5.emf?ContentType=image/x-emf">
        <DigestMethod Algorithm="http://www.w3.org/2001/04/xmlenc#sha256"/>
        <DigestValue>i3jN23OOchgI32CzZHbN0cOKVv96NH+9kz8q697oQM4=</DigestValue>
      </Reference>
      <Reference URI="/xl/media/image6.emf?ContentType=image/x-emf">
        <DigestMethod Algorithm="http://www.w3.org/2001/04/xmlenc#sha256"/>
        <DigestValue>PD8DMBV8Cu9WfWpCAU9nF9ZqLOeEZtGyEvWMMb8edU8=</DigestValue>
      </Reference>
      <Reference URI="/xl/media/image7.emf?ContentType=image/x-emf">
        <DigestMethod Algorithm="http://www.w3.org/2001/04/xmlenc#sha256"/>
        <DigestValue>jnOYBP++aONzREE/VjmkPXmAnj1PSL5rLOy8euUtoUw=</DigestValue>
      </Reference>
      <Reference URI="/xl/media/image8.emf?ContentType=image/x-emf">
        <DigestMethod Algorithm="http://www.w3.org/2001/04/xmlenc#sha256"/>
        <DigestValue>ZNWKUVj4ce7TiI5i7lxODutBjILa0DPxohTW5ZZ8HW8=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I7rgSF7CNVpvIKQB13v8NLZhQpIc8hVgUmr06XSWBx4=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a9sm1fH0wdSN/zxI1T2kOR30FOIC2M1/TvCMUgrIdhs=</DigestValue>
      </Reference>
      <Reference URI="/xl/styles.xml?ContentType=application/vnd.openxmlformats-officedocument.spreadsheetml.styles+xml">
        <DigestMethod Algorithm="http://www.w3.org/2001/04/xmlenc#sha256"/>
        <DigestValue>eckKrZ/0fBR/11bnNETG9BwW1kqR6SASDTGoYMzzGXU=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+IQxQ02dUBKAp7jBCWZcMI2UZHisCvbfOLhy00+GejU=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UTy1ixGNmkgzc5Njgwkapo73AI/03wUSnv00rOUcQtw=</DigestValue>
      </Reference>
      <Reference URI="/xl/worksheets/sheet2.xml?ContentType=application/vnd.openxmlformats-officedocument.spreadsheetml.worksheet+xml">
        <DigestMethod Algorithm="http://www.w3.org/2001/04/xmlenc#sha256"/>
        <DigestValue>OnGoUS2eBugLNkw/GnrcaA3gwGxusHvG3hOWLOe+Alg=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2024-05-10T14:32:33Z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{BBC3A3BA-5DBE-478E-975D-E465DD79389D}</SetupID>
          <SignatureText>Diego Arce Sitjar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2024-05-10T14:32:33Z</xd:SigningTime>
          <xd:SigningCertificate>
            <xd:Cert>
              <xd:CertDigest>
                <DigestMethod Algorithm="http://www.w3.org/2001/04/xmlenc#sha256"/>
                <DigestValue>dZjS4CRaE0dgs0bkLhrCVod2yDuHPw9Qw0etF6ZfY0Y=</DigestValue>
              </xd:CertDigest>
              <xd:IssuerSerial>
                <X509IssuerName>C=PY, O=DOCUMENTA S.A., SERIALNUMBER=RUC80050172-1, CN=CA-DOCUMENTA S.A.</X509IssuerName>
                <X509SerialNumber>6445194928364698066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D8BAACfAAAAAAAAAAAAAABmFgAAOwsAACBFTUYAAAEApBsAAKo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//////////9gAAAAMQAwAC8ANQ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9y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MQAAABWAAAAMAAAADsAAACVAAAAHAAAACEA8AAAAAAAAAAAAAAAgD8AAAAAAAAAAAAAgD8AAAAAAAAAAAAAAAAAAAAAAAAAAAAAAAAAAAAAAAAAACUAAAAMAAAAAAAAgCgAAAAMAAAABAAAAFIAAABwAQAABAAAAOz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LQAAAAxAAAAOwAAAMMAAABWAAAAAQAAAFVVj0EmtI9BMQAAADsAAAARAAAATAAAAAAAAAAAAAAAAAAAAP//////////cAAAAEQAaQBlAGcAbwAgAEEAcgBjAGUAIABTAGkAdABqAGEAcgAzLg4AAAAFAAAACgAAAAwAAAAMAAAABQAAAA0AAAAHAAAACQAAAAoAAAAFAAAACwAAAAUAAAAHAAAABQAAAAoAAAAHAAAASwAAAEAAAAAwAAAABQAAACAAAAABAAAAAQAAABAAAAAAAAAAAAAAAEABAACgAAAAAAAAAAAAAABAAQAAoAAAACUAAAAMAAAAAgAAACcAAAAYAAAABQAAAAAAAAD///8AAAAAACUAAAAMAAAABQAAAEwAAABkAAAAAAAAAGEAAAA/AQAAmwAAAAAAAABhAAAAQAEAADsAAAAhAPAAAAAAAAAAAAAAAIA/AAAAAAAAAAAAAIA/AAAAAAAAAAAAAAAAAAAAAAAAAAAAAAAAAAAAAAAAAAAlAAAADAAAAAAAAIAoAAAADAAAAAUAAAAnAAAAGAAAAAUAAAAAAAAA////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LQAAAAPAAAAYQAAAHAAAABxAAAAAQAAAFVVj0EmtI9BDwAAAGEAAAARAAAATAAAAAAAAAAAAAAAAAAAAP//////////cAAAAEQAaQBlAGcAbwAgAEEAcgBjAGUAIABTAGkAdABqAGEAcgAtaQkAAAADAAAABwAAAAgAAAAIAAAABAAAAAgAAAAFAAAABgAAAAcAAAAEAAAABwAAAAMAAAAEAAAAAwAAAAcAAAAFAAAASwAAAEAAAAAwAAAABQAAACAAAAABAAAAAQAAABAAAAAAAAAAAAAAAEABAACgAAAAAAAAAAAAAABAAQAAoAAAACUAAAAMAAAAAgAAACcAAAAYAAAABQAAAAAAAAD///8AAAAAACUAAAAMAAAABQAAAEwAAABkAAAADgAAAHYAAAAxAQAAhgAAAA4AAAB2AAAAJAEAABEAAAAhAPAAAAAAAAAAAAAAAIA/AAAAAAAAAAAAAIA/AAAAAAAAAAAAAAAAAAAAAAAAAAAAAAAAAAAAAAAAAAAlAAAADAAAAAAAAIAoAAAADAAAAAUAAAAlAAAADAAAAAEAAAAYAAAADAAAAAAAAAASAAAADAAAAAEAAAAeAAAAGAAAAA4AAAB2AAAAMgEAAIcAAAAlAAAADAAAAAEAAABUAAAAfAAAAA8AAAB2AAAARQAAAIYAAAABAAAAVVWPQSa0j0EPAAAAdgAAAAgAAABMAAAAAAAAAAAAAAAAAAAA//////////9cAAAAQwBvAG4AdABhAGQAbwByAAgAAAAIAAAABwAAAAQAAAAHAAAACAAAAAgAAAAFAAAASwAAAEAAAAAwAAAABQAAACAAAAABAAAAAQAAABAAAAAAAAAAAAAAAEABAACgAAAAAAAAAAAAAABAAQAAoAAAACUAAAAMAAAAAgAAACcAAAAYAAAABQAAAAAAAAD///8AAAAAACUAAAAMAAAABQAAAEwAAABkAAAADgAAAIsAAAANAQAAmwAAAA4AAACLAAAAAAEAABEAAAAhAPAAAAAAAAAAAAAAAIA/AAAAAAAAAAAAAIA/AAAAAAAAAAAAAAAAAAAAAAAAAAAAAAAAAAAAAAAAAAAlAAAADAAAAAAAAIAoAAAADAAAAAUAAAAlAAAADAAAAAEAAAAYAAAADAAAAAAAAAASAAAADAAAAAEAAAAWAAAADAAAAAAAAABUAAAAMAEAAA8AAACLAAAADAEAAJsAAAABAAAAVVWPQSa0j0EPAAAAiwAAACYAAABMAAAABAAAAA4AAACLAAAADgEAAJwAAACYAAAARgBpAHIAbQBhAGQAbwAgAHAAbwByADoAIABEAEkARQBHAE8AIABKAE8AQQBRAFUASQBOACAAQQBSAEMARQAgAFMASQBUAEoAQQBSAAYAAAADAAAABQAAAAsAAAAHAAAACAAAAAgAAAAEAAAACAAAAAgAAAAFAAAAAwAAAAQAAAAJAAAAAwAAAAcAAAAJAAAACgAAAAQAAAAFAAAACgAAAAgAAAAKAAAACQAAAAMAAAAKAAAABAAAAAgAAAAIAAAACAAAAAcAAAAEAAAABwAAAAMAAAAHAAAABQAAAAgAAAAIAAAAFgAAAAwAAAAAAAAAJQAAAAwAAAACAAAADgAAABQAAAAAAAAAEAAAABQAAAA=</Object>
  <Object Id="idInvalidSigLnImg">AQAAAGwAAAAAAAAAAAAAAD8BAACfAAAAAAAAAAAAAABmFgAAOwsAACBFTUYAAAEAJCIAALE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/wAAABIAAAAMAAAAAQAAAB4AAAAYAAAAMAAAAAUAAACLAAAAFgAAACUAAAAMAAAAAQAAAFQAAACoAAAAMQAAAAUAAACJAAAAFQAAAAEAAABVVY9BJrSPQTEAAAAFAAAADwAAAEwAAAAAAAAAAAAAAAAAAAD//////////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//8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7AAAAxAAAAFYAAAAwAAAAOwAAAJUAAAAcAAAAIQDwAAAAAAAAAAAAAACAPwAAAAAAAAAAAACAPwAAAAAAAAAAAAAAAAAAAAAAAAAAAAAAAAAAAAAAAAAAJQAAAAwAAAAAAACAKAAAAAwAAAAEAAAAUgAAAHABAAAEAAAA7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tAAAADEAAAA7AAAAwwAAAFYAAAABAAAAVVWPQSa0j0ExAAAAOwAAABEAAABMAAAAAAAAAAAAAAAAAAAA//////////9wAAAARABpAGUAZwBvACAAQQByAGMAZQAgAFMAaQB0AGoAYQByAAAADgAAAAUAAAAKAAAADAAAAAwAAAAFAAAADQAAAAcAAAAJAAAACgAAAAUAAAALAAAABQAAAAcAAAAFAAAACgAAAAcAAABLAAAAQAAAADAAAAAFAAAAIAAAAAEAAAABAAAAEAAAAAAAAAAAAAAAQAEAAKAAAAAAAAAAAAAAAEABAACgAAAAJQAAAAwAAAACAAAAJwAAABgAAAAFAAAAAAAAAP///wAAAAAAJQAAAAwAAAAFAAAATAAAAGQAAAAAAAAAYQAAAD8BAACbAAAAAAAAAGEAAABAAQAAOwAAACEA8AAAAAAAAAAAAAAAgD8AAAAAAAAAAAAAgD8AAAAAAAAAAAAAAAAAAAAAAAAAAAAAAAAAAAAAAAAAACUAAAAMAAAAAAAAgCgAAAAMAAAABQAAACcAAAAYAAAABQAAAAAAAAD///8AAAAAACUAAAAMAAAABQAAAEwAAABkAAAADgAAAGEAAAAxAQAAcQAAAA4AAABhAAAAJAEAABEAAAAhAPAAAAAAAAAAAAAAAIA/AAAAAAAAAAAAAIA/AAAAAAAAAAAAAAAAAAAAAAAAAAAAAAAAAAAAAAAAAAAlAAAADAAAAAAAAIAoAAAADAAAAAUAAAAlAAAADAAAAAEAAAAYAAAADAAAAAAAAAASAAAADAAAAAEAAAAeAAAAGAAAAA4AAABhAAAAMgEAAHIAAAAlAAAADAAAAAEAAABUAAAAtAAAAA8AAABhAAAAcAAAAHEAAAABAAAAVVWPQSa0j0EPAAAAYQAAABEAAABMAAAAAAAAAAAAAAAAAAAA//////////9wAAAARABpAGUAZwBvACAAQQByAGMAZQAgAFMAaQB0AGoAYQByAAAACQAAAAMAAAAHAAAACAAAAAgAAAAEAAAACAAAAAUAAAAGAAAABwAAAAQAAAAHAAAAAwAAAAQAAAADAAAABwAAAAUAAABLAAAAQAAAADAAAAAFAAAAIAAAAAEAAAABAAAAEAAAAAAAAAAAAAAAQAEAAKAAAAAAAAAAAAAAAEABAACgAAAAJQAAAAwAAAACAAAAJwAAABgAAAAFAAAAAAAAAP///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//////////1wAAABDAG8AbgB0AGEAZABvAHIACAAAAAgAAAAHAAAABAAAAAcAAAAIAAAACAAAAAUAAABLAAAAQAAAADAAAAAFAAAAIAAAAAEAAAABAAAAEAAAAAAAAAAAAAAAQAEAAKAAAAAAAAAAAAAAAEABAACgAAAAJQAAAAwAAAACAAAAJwAAABgAAAAFAAAAAAAAAP///wAAAAAAJQAAAAwAAAAFAAAATAAAAGQAAAAOAAAAiwAAAA0BAACbAAAADgAAAIsAAAAAAQAAEQAAACEA8AAAAAAAAAAAAAAAgD8AAAAAAAAAAAAAgD8AAAAAAAAAAAAAAAAAAAAAAAAAAAAAAAAAAAAAAAAAACUAAAAMAAAAAAAAgCgAAAAMAAAABQAAACUAAAAMAAAAAQAAABgAAAAMAAAAAAAAABIAAAAMAAAAAQAAABYAAAAMAAAAAAAAAFQAAAAwAQAADwAAAIsAAAAMAQAAmwAAAAEAAABVVY9BJrSPQQ8AAACLAAAAJgAAAEwAAAAEAAAADgAAAIsAAAAOAQAAnAAAAJgAAABGAGkAcgBtAGEAZABvACAAcABvAHIAOgAgAEQASQBFAEcATwAgAEoATwBBAFEAVQBJAE4AIABBAFIAQwBFACAAUwBJAFQASgBBAFIABgAAAAMAAAAFAAAACwAAAAcAAAAIAAAACAAAAAQAAAAIAAAACAAAAAUAAAADAAAABAAAAAkAAAADAAAABwAAAAkAAAAKAAAABAAAAAUAAAAKAAAACAAAAAoAAAAJAAAAAwAAAAoAAAAEAAAACAAAAAgAAAAIAAAABwAAAAQAAAAHAAAAAwAAAAcAAAAFAAAACAAAAAgAAAAWAAAADAAAAAAAAAAlAAAADAAAAAIAAAAOAAAAFAAAAAAAAAAQAAAAFAAAAA==</Object>
</Signature>
</file>

<file path=_xmlsignatures/sig6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a1H/wpJMrtmH/kN2TN7noGlz89ELJOxvzbPRfhd7fkE=</DigestValue>
    </Reference>
    <Reference Type="http://www.w3.org/2000/09/xmldsig#Object" URI="#idOfficeObject">
      <DigestMethod Algorithm="http://www.w3.org/2001/04/xmlenc#sha256"/>
      <DigestValue>BVtL4JqAYp5Qb/Q/vfGJrE6wQsiilSzZWKKNsJ8A5lw=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J8S1T7kZXj2/DJRKm3wBvAjFORht3kEChrS/ITPDTtM=</DigestValue>
    </Reference>
    <Reference Type="http://www.w3.org/2000/09/xmldsig#Object" URI="#idValidSigLnImg">
      <DigestMethod Algorithm="http://www.w3.org/2001/04/xmlenc#sha256"/>
      <DigestValue>8Vyi4UWwjVRPTFiWneHTHNPlJHKISUB4Qu9ZOvYLI44=</DigestValue>
    </Reference>
    <Reference Type="http://www.w3.org/2000/09/xmldsig#Object" URI="#idInvalidSigLnImg">
      <DigestMethod Algorithm="http://www.w3.org/2001/04/xmlenc#sha256"/>
      <DigestValue>MugEH/JuzkZcL2TPWFk1+Ea0BDdqr69xzpCK/0+krkk=</DigestValue>
    </Reference>
  </SignedInfo>
  <SignatureValue>DgT+JiBgMuGFkSIG6+PRIah2RPT344dD0Lj8LTA2X6Y1FBXmvsz0D0E/LJEnvLmncBvvnWAGVisL
grsB3HcWcIjrFL0oeed/2vmgmnhrgDthSLqnal53Oi9sV9FfN2hf1Pu1vgqGhWfaEQnmKLTwJvWd
ghuodLYhzgsMWiHwCvgodrSLKA99+7kHOAxFeXjtqebg4BPZfnqeWn50NWgPNr3lMVgKjliwR+U1
/6hsqdLdNTFExKgLYw+5lWtITK3tSTrh6SYgzp8e3QZB67k/VBFtm5QicrLATmy5RKcvfjYwVZ8V
+J1zK0b8o87PTYyNQ5RGVOPd956sb4vwlYWNsA==</SignatureValue>
  <KeyInfo>
    <X509Data>
      <X509Certificate>MIIIgzCCBmugAwIBAgIIC+K+ZJHCUTMwDQYJKoZIhvcNAQELBQAwWjEaMBgGA1UEAwwRQ0EtRE9DVU1FTlRBIFMuQS4xFjAUBgNVBAUTDVJVQzgwMDUwMTcyLTExFzAVBgNVBAoMDkRPQ1VNRU5UQSBTLkEuMQswCQYDVQQGEwJQWTAeFw0yMzAzMjkxNTI2MDBaFw0yNTAzMjgxNTI2MDBaMIG3MSIwIAYDVQQDDBlKT1NFIExVSVMgQVFVSU5PIE1BUlRJTkVaMRIwEAYDVQQFEwlDSTIwNDQ2NzAxEjAQBgNVBCoMCUpPU0UgTFVJUzEYMBYGA1UEBAwPQVFVSU5PIE1BUlRJTkVaMQswCQYDVQQLDAJGMjE1MDMGA1UECgwsQ0VSVElGSUNBRE8gQ1VBTElGSUNBRE8gREUgRklSTUEgRUxFQ1RST05JQ0ExCzAJBgNVBAYTAlBZMIIBIjANBgkqhkiG9w0BAQEFAAOCAQ8AMIIBCgKCAQEAqFvBB4oKBddjMpL24jS+NDo4Kmrg/11b+sx2clEarIy/2uKTxRja9dV9fcY0NgZa3jq/jT4ZxP8S8z+IXkaobASrWgYUpVnOsjxyrq/vdqcUqoGub8vgjMbVye8IEPOjvVHpLgq/L5YzeEgTXSv/YTp7tUxcArd7uBfKjX2krbVcM36J8JohbHVHhEZw4v3tnuCwG1TE9trrLdL724F5/dAQjufLmVax9kT5sINvDfus7QLCw5Tpgt4lLkrAB2hom+b3fptmlub1YSiM3cyJkv3dFXo8GT19g59qJp7qE/s8heYMFqV5NGcu+dyJVxGPKcVcfBKOQ5XjBEJJ0caOGQIDAQABo4ID7TCCA+kwDAYDVR0TAQH/BAIwADAfBgNVHSMEGDAWgBShPYUrzdgslh85AgyfUztY2JULezCBlAYIKwYBBQUHAQEEgYcwgYQwVQYIKwYBBQUHMAKGSWh0dHBzOi8vd3d3LmRpZ2l0by5jb20ucHkvdXBsb2Fkcy9jZXJ0aWZpY2Fkby1kb2N1bWVudGEtc2EtMTUzNTExNzc3MS5jcnQwKwYIKwYBBQUHMAGGH2h0dHBzOi8vd3d3LmRpZ2l0by5jb20ucHkvb2NzcC8wUAYDVR0RBEkwR4EZanVyaWRpY29AZ3J1cG9jb2dvcm5v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MDkCa3kxdeV44ZqivyreecA/LlyMA4GA1UdDwEB/wQEAwIF4DANBgkqhkiG9w0BAQsFAAOCAgEAijzbU2/D3ikXMoytmjsioeo17Gqzi1svvA2Q4pAbcs3qK/f4QEDeBRJ69Pgu/kLw4ZePIAtBK4nRH+byfB+BS5tmWamDQ8voBm5hI8eOlJL+yajSX5K1sQaZdDcCfMrsVk3NVN5WkWK7rJjKTRe9X0MwZC5lShdICdrPc7DG89mEYf/My87rEWigVWU7Bg3zeKdj32Zu4ksCYoIa//mci1I+ZD/yrW5zEl29WKEM/MJ14H3YZwoYZoXZBrojNQsAjzkFbErjc42Lv6IBxb0DgMhWPHb3FWC5VLasvyoTJTI0ZrgpJGCZ7YGmrGah4fG+36KxJiaebqz0cNP3uEQjY5Gp51q1AWIpT1C/jbKVWez8EHTzw3lN9JubPT3WyaHEpBSh9r4LFX50UOdQK+nl4PGqmHDXqZ3CGgOFd2GX4sjWuEPnqqsEV0jP8UvmDSuoYpJLoiQpcWMjwmCFJAtT8kP5/XuqjjtgbH2g6ILHU27lSi1GnznK7RFNWlpXrNzp46/Ir8/My1CCAQphJcgLD3uys6DrLGuljdMQvhP49mUBpDXA21ioQXLmOliy9aR9gm27P698hV3dx/pteqoWjxPRRpbRkfI6fyPEQWQ+SJ3XLbdkHdNNZxP27yXAINAVRGwri4IqB1V2YbRH4s/32f5p6DLPlm4hvylbw/rPZw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TcfLitKfk4mNyVKBb6AX5ajSeKISTStsV51arjJOexA=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LW97+8vBEyTGAjo7xdokImEy4T3Ia3U5ii6atN9CfvM=</DigestValue>
      </Reference>
      <Reference URI="/xl/drawings/vmlDrawing1.vml?ContentType=application/vnd.openxmlformats-officedocument.vmlDrawing">
        <DigestMethod Algorithm="http://www.w3.org/2001/04/xmlenc#sha256"/>
        <DigestValue>jwv1GyofjI1VvBHtxgK4/Ldhj7Lx8H4cX8e9t6DMWGM=</DigestValue>
      </Reference>
      <Reference URI="/xl/drawings/vmlDrawing2.vml?ContentType=application/vnd.openxmlformats-officedocument.vmlDrawing">
        <DigestMethod Algorithm="http://www.w3.org/2001/04/xmlenc#sha256"/>
        <DigestValue>+T2iQyYmGyIHX9rUWrzfBKvVz4HyB71OLvCeEzrk+Uc=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v0k6TL57PKFtz8ABHie5nJ+tslFDEGmmiNU3+1qtVpI=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2lYjsv7PHf4w/Bp1uYSpx9S+crMpnMmTpJx4pUD4kXw=</DigestValue>
      </Reference>
      <Reference URI="/xl/media/image1.emf?ContentType=image/x-emf">
        <DigestMethod Algorithm="http://www.w3.org/2001/04/xmlenc#sha256"/>
        <DigestValue>mPbwYFE+9MenzfT514q32CHm1GYmk0dfYv7KSeVCgt4=</DigestValue>
      </Reference>
      <Reference URI="/xl/media/image2.emf?ContentType=image/x-emf">
        <DigestMethod Algorithm="http://www.w3.org/2001/04/xmlenc#sha256"/>
        <DigestValue>gSOtyZVXTBTpFW9N3iv6D2DkohxVo+qX5H/MK7wGLkk=</DigestValue>
      </Reference>
      <Reference URI="/xl/media/image3.emf?ContentType=image/x-emf">
        <DigestMethod Algorithm="http://www.w3.org/2001/04/xmlenc#sha256"/>
        <DigestValue>Ypv8+G4NTIWEwLKcEYQaBUCada1Kt6a7ahkv6tbqrhc=</DigestValue>
      </Reference>
      <Reference URI="/xl/media/image4.emf?ContentType=image/x-emf">
        <DigestMethod Algorithm="http://www.w3.org/2001/04/xmlenc#sha256"/>
        <DigestValue>X0ZtL130k9lvTbV7jR3V4lCa1Atab4ltk2C8SUXk4Mw=</DigestValue>
      </Reference>
      <Reference URI="/xl/media/image5.emf?ContentType=image/x-emf">
        <DigestMethod Algorithm="http://www.w3.org/2001/04/xmlenc#sha256"/>
        <DigestValue>i3jN23OOchgI32CzZHbN0cOKVv96NH+9kz8q697oQM4=</DigestValue>
      </Reference>
      <Reference URI="/xl/media/image6.emf?ContentType=image/x-emf">
        <DigestMethod Algorithm="http://www.w3.org/2001/04/xmlenc#sha256"/>
        <DigestValue>PD8DMBV8Cu9WfWpCAU9nF9ZqLOeEZtGyEvWMMb8edU8=</DigestValue>
      </Reference>
      <Reference URI="/xl/media/image7.emf?ContentType=image/x-emf">
        <DigestMethod Algorithm="http://www.w3.org/2001/04/xmlenc#sha256"/>
        <DigestValue>jnOYBP++aONzREE/VjmkPXmAnj1PSL5rLOy8euUtoUw=</DigestValue>
      </Reference>
      <Reference URI="/xl/media/image8.emf?ContentType=image/x-emf">
        <DigestMethod Algorithm="http://www.w3.org/2001/04/xmlenc#sha256"/>
        <DigestValue>ZNWKUVj4ce7TiI5i7lxODutBjILa0DPxohTW5ZZ8HW8=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I7rgSF7CNVpvIKQB13v8NLZhQpIc8hVgUmr06XSWBx4=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a9sm1fH0wdSN/zxI1T2kOR30FOIC2M1/TvCMUgrIdhs=</DigestValue>
      </Reference>
      <Reference URI="/xl/styles.xml?ContentType=application/vnd.openxmlformats-officedocument.spreadsheetml.styles+xml">
        <DigestMethod Algorithm="http://www.w3.org/2001/04/xmlenc#sha256"/>
        <DigestValue>eckKrZ/0fBR/11bnNETG9BwW1kqR6SASDTGoYMzzGXU=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+IQxQ02dUBKAp7jBCWZcMI2UZHisCvbfOLhy00+GejU=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UTy1ixGNmkgzc5Njgwkapo73AI/03wUSnv00rOUcQtw=</DigestValue>
      </Reference>
      <Reference URI="/xl/worksheets/sheet2.xml?ContentType=application/vnd.openxmlformats-officedocument.spreadsheetml.worksheet+xml">
        <DigestMethod Algorithm="http://www.w3.org/2001/04/xmlenc#sha256"/>
        <DigestValue>OnGoUS2eBugLNkw/GnrcaA3gwGxusHvG3hOWLOe+Alg=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2024-05-12T13:54:36Z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{E174928B-F07D-473C-B69E-298A05A01375}</SetupID>
          <SignatureText>José Luis Aquino Martinez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2024-05-12T13:54:36Z</xd:SigningTime>
          <xd:SigningCertificate>
            <xd:Cert>
              <xd:CertDigest>
                <DigestMethod Algorithm="http://www.w3.org/2001/04/xmlenc#sha256"/>
                <DigestValue>IJq8N2Q191mAbwHjP40yax+U5NeBLWR3fRTpM5k57a4=</DigestValue>
              </xd:CertDigest>
              <xd:IssuerSerial>
                <X509IssuerName>C=PY, O=DOCUMENTA S.A., SERIALNUMBER=RUC80050172-1, CN=CA-DOCUMENTA S.A.</X509IssuerName>
                <X509SerialNumber>856456218305253683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ogwAACBFTUYAAAEA+BsAAKo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VUVykHEAAAABAAAAAkAAABMAAAAAAAAAAAAAAAAAAAA//////////9gAAAAMQAyAC8ANQ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VRXK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8AAABHAAAAKQAAADMAAAC3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OAAAABIAAAAJQAAAAwAAAAEAAAAVAAAAOQAAAAqAAAAMwAAAN4AAABHAAAAAQAAANF2yUFVFcpBKgAAADMAAAAZAAAATAAAAAAAAAAAAAAAAAAAAP//////////gAAAAEoAbwBzAOkAIABMAHUAaQBzACAAQQBxAHUAaQBuAG8AIABNAGEAcgB0AGkAbgBlAHoAAAAGAAAACQAAAAcAAAAIAAAABAAAAAgAAAAJAAAABAAAAAcAAAAEAAAACgAAAAkAAAAJAAAABAAAAAkAAAAJAAAABAAAAA4AAAAIAAAABgAAAAUAAAAEAAAACQAAAAgAAAAH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wAAAAKAAAAUAAAAF8AAABcAAAAAQAAANF2yUFVFcpBCgAAAFAAAAAQAAAATAAAAAAAAAAAAAAAAAAAAP//////////bAAAAEoAbwBzAOkAIABMAHUAaQBzACAAQQBxAHUAaQBuAG8ABAAAAAcAAAAFAAAABgAAAAMAAAAFAAAABwAAAAMAAAAFAAAAAwAAAAcAAAAHAAAABwAAAAMAAAAHAAAABw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NF2yUFVFcpBCgAAAGAAAAAPAAAATAAAAAAAAAAAAAAAAAAAAP//////////bAAAAFMA7QBuAGQAaQBjAG8AIABUAGkAdAB1AGwAYQByAAAABgAAAAMAAAAHAAAABwAAAAMAAAAFAAAABwAAAAMAAAAGAAAAAwAAAAQAAAAHAAAAAwAAAAYAAAAEAAAASwAAAEAAAAAwAAAABQAAACAAAAABAAAAAQAAABAAAAAAAAAAAAAAAAABAACAAAAAAAAAAAAAAAAAAQAAgAAAACUAAAAMAAAAAgAAACcAAAAYAAAABQAAAAAAAAD///8AAAAAACUAAAAMAAAABQAAAEwAAABkAAAACQAAAHAAAADnAAAAfAAAAAkAAABwAAAA3wAAAA0AAAAhAPAAAAAAAAAAAAAAAIA/AAAAAAAAAAAAAIA/AAAAAAAAAAAAAAAAAAAAAAAAAAAAAAAAAAAAAAAAAAAlAAAADAAAAAAAAIAoAAAADAAAAAUAAAAlAAAADAAAAAEAAAAYAAAADAAAAAAAAAASAAAADAAAAAEAAAAWAAAADAAAAAAAAABUAAAAMAEAAAoAAABwAAAA5gAAAHwAAAABAAAA0XbJQVUVykEKAAAAcAAAACYAAABMAAAABAAAAAkAAABwAAAA6AAAAH0AAACYAAAARgBpAHIAbQBhAGQAbwAgAHAAbwByADoAIABKAE8AUwBFACAATABVAEkAUwAgAEEAUQBVAEkATgBPACAATQBBAFIAVABJAE4ARQBaAAYAAAADAAAABAAAAAkAAAAGAAAABwAAAAcAAAADAAAABwAAAAcAAAAEAAAAAwAAAAMAAAAEAAAACQAAAAYAAAAGAAAAAwAAAAUAAAAIAAAAAwAAAAYAAAADAAAABwAAAAgAAAAIAAAAAwAAAAgAAAAJAAAAAwAAAAoAAAAHAAAABwAAAAYAAAADAAAACAAAAAYAAAAGAAAAFgAAAAwAAAAAAAAAJQAAAAwAAAACAAAADgAAABQAAAAAAAAAEAAAABQAAAA=</Object>
  <Object Id="idInvalidSigLnImg">AQAAAGwAAAAAAAAAAAAAAP8AAAB/AAAAAAAAAAAAAAAvGQAAogwAACBFTUYAAAEAmB8AALAAAAAGAAAAAAAAAAAAAAAAAAAAVgUAAAADAABYAQAAwgAAAAAAAAAAAAAAAAAAAMA/BQDQ9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LIgAAAAcKDQcKDQcJDQ4WMShFrjFU1TJV1gECBAIDBAECBQoRKyZBowsTMQAAAAAAfqbJd6PIeqDCQFZ4JTd0Lk/HMVPSGy5uFiE4GypVJ0KnHjN9AAABIh0AAACcz+7S6ffb7fnC0t1haH0hMm8aLXIuT8ggOIwoRKslP58cK08AAAEAAAAAAMHg9P///////////+bm5k9SXjw/SzBRzTFU0y1NwSAyVzFGXwEBAksiCA8mnM/u69/SvI9jt4tgjIR9FBosDBEjMVTUMlXWMVPRKUSeDxk4AAAAAAAAAADT6ff///////+Tk5MjK0krSbkvUcsuT8YVJFoTIFIrSbgtTcEQHEdSHQAAAJzP7vT6/bTa8kRleixHhy1Nwi5PxiQtTnBwcJKSki81SRwtZAgOIwAAAAAAweD02+35gsLqZ5q6Jz1jNEJyOUZ4qamp+/v7////wdPeVnCJAQECSyIAAACv1/Ho8/ubzu6CwuqMudS3u769vb3////////////L5fZymsABAgMAAAAAAK/X8fz9/uLx+snk9uTy+vz9/v///////////////8vl9nKawAECA7wiAAAAotHvtdryxOL1xOL1tdry0+r32+350+r3tdryxOL1pdPvc5rAAQIDAAAAAABpj7ZnjrZqj7Zqj7ZnjrZtkbdukrdtkbdnjrZqj7ZojrZ3rdUCAwRLIgAAAAAAAAAAAAAAAAAAAAAAAAAAAAAAAAAAAAAAAAAAAAAAAAAAAAAAAAAA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AEgAAAAwAAAABAAAAHgAAABgAAAAiAAAABAAAAHIAAAARAAAAJQAAAAwAAAABAAAAVAAAAKgAAAAjAAAABAAAAHAAAAAQAAAAAQAAANF2yUFVFcpBIwAAAAQAAAAPAAAATAAAAAAAAAAAAAAAAAAAAP//////////bAAAAEYAaQByAG0AYQAgAG4AbwAgAHYA4QBsAGkAZABhAIA/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0XbJQVUVy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DfAAAARwAAACkAAAAzAAAAtwAAABUAAAAhAPAAAAAAAAAAAAAAAIA/AAAAAAAAAAAAAIA/AAAAAAAAAAAAAAAAAAAAAAAAAAAAAAAAAAAAAAAAAAAlAAAADAAAAAAAAIAoAAAADAAAAAQAAABSAAAAcAEAAAQAAADw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gAAAASAAAACUAAAAMAAAABAAAAFQAAADkAAAAKgAAADMAAADeAAAARwAAAAEAAADRdslBVRXKQSoAAAAzAAAAGQAAAEwAAAAAAAAAAAAAAAAAAAD//////////4AAAABKAG8AcwDpACAATAB1AGkAcwAgAEEAcQB1AGkAbgBvACAATQBhAHIAdABpAG4AZQB6AAAABgAAAAkAAAAHAAAACAAAAAQAAAAIAAAACQAAAAQAAAAHAAAABAAAAAoAAAAJAAAACQAAAAQAAAAJAAAACQAAAAQAAAAOAAAACAAAAAYAAAAFAAAABAAAAAkAAAAIAAAABw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sAAAACgAAAFAAAABfAAAAXAAAAAEAAADRdslBVRXKQQoAAABQAAAAEAAAAEwAAAAAAAAAAAAAAAAAAAD//////////2wAAABKAG8AcwDpACAATAB1AGkAcwAgAEEAcQB1AGkAbgBvAAQAAAAHAAAABQAAAAYAAAADAAAABQAAAAcAAAADAAAABQAAAAMAAAAHAAAABwAAAAcAAAADAAAABwAAAAc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DRdslBVRXKQQoAAABgAAAADwAAAEwAAAAAAAAAAAAAAAAAAAD//////////2wAAABTAO0AbgBkAGkAYwBvACAAVABpAHQAdQBsAGEAcgAAAAYAAAADAAAABwAAAAcAAAADAAAABQAAAAcAAAADAAAABgAAAAMAAAAEAAAABwAAAAMAAAAGAAAABAAAAEsAAABAAAAAMAAAAAUAAAAgAAAAAQAAAAEAAAAQAAAAAAAAAAAAAAAAAQAAgAAAAAAAAAAAAAAAAAEAAIAAAAAlAAAADAAAAAIAAAAnAAAAGAAAAAUAAAAAAAAA////AAAAAAAlAAAADAAAAAUAAABMAAAAZAAAAAkAAABwAAAA5wAAAHwAAAAJAAAAcAAAAN8AAAANAAAAIQDwAAAAAAAAAAAAAACAPwAAAAAAAAAAAACAPwAAAAAAAAAAAAAAAAAAAAAAAAAAAAAAAAAAAAAAAAAAJQAAAAwAAAAAAACAKAAAAAwAAAAFAAAAJQAAAAwAAAABAAAAGAAAAAwAAAAAAAAAEgAAAAwAAAABAAAAFgAAAAwAAAAAAAAAVAAAADABAAAKAAAAcAAAAOYAAAB8AAAAAQAAANF2yUFVFcpBCgAAAHAAAAAmAAAATAAAAAQAAAAJAAAAcAAAAOgAAAB9AAAAmAAAAEYAaQByAG0AYQBkAG8AIABwAG8AcgA6ACAASgBPAFMARQAgAEwAVQBJAFMAIABBAFEAVQBJAE4ATwAgAE0AQQBSAFQASQBOAEUAWgAGAAAAAwAAAAQAAAAJAAAABgAAAAcAAAAHAAAAAwAAAAcAAAAHAAAABAAAAAMAAAADAAAABAAAAAkAAAAGAAAABgAAAAMAAAAFAAAACAAAAAMAAAAGAAAAAwAAAAcAAAAIAAAACAAAAAMAAAAIAAAACQAAAAMAAAAKAAAABwAAAAcAAAAGAAAAAwAAAAgAAAAGAAAABgAAABYAAAAMAAAAAAAAACUAAAAMAAAAAgAAAA4AAAAUAAAAAAAAABAAAAAUAAAA</Object>
</Signature>
</file>

<file path=_xmlsignatures/sig7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a3xmZ3Hr+tYFUqJ1YeATqsbyllC0LugWVJTAQOct96I=</DigestValue>
    </Reference>
    <Reference Type="http://www.w3.org/2000/09/xmldsig#Object" URI="#idOfficeObject">
      <DigestMethod Algorithm="http://www.w3.org/2001/04/xmlenc#sha256"/>
      <DigestValue>rkTq28c9JxfQudZDCPcxcqEHUtvGRwxX4rEfIrjB+Gs=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nnsHUCUlVBAkc/69ZvkgRkfAczP7pFT4VcOW8Z1ZnE4=</DigestValue>
    </Reference>
    <Reference Type="http://www.w3.org/2000/09/xmldsig#Object" URI="#idValidSigLnImg">
      <DigestMethod Algorithm="http://www.w3.org/2001/04/xmlenc#sha256"/>
      <DigestValue>GeLwy0GgAfcY9STKwEXLfF+NooVMP8YNJw36wfWrbFM=</DigestValue>
    </Reference>
    <Reference Type="http://www.w3.org/2000/09/xmldsig#Object" URI="#idInvalidSigLnImg">
      <DigestMethod Algorithm="http://www.w3.org/2001/04/xmlenc#sha256"/>
      <DigestValue>5S1mOUhGfYud0QeEZI+PNRsBwMaEIdNTbHS88ODaCSg=</DigestValue>
    </Reference>
  </SignedInfo>
  <SignatureValue>Q0Q4hQfwf2o3YE7my5wCChC3ixgYNS/ApMNEAK/EcFhoN+CXgjSGKfFoMLppIvxn8ppg+qvSHqiZ
Om6LzocXGrPuQ/ZwXfvH5J/N49hrWJznwCuefsDzpPkjB5vNIAB24IvnqG0waNibYRLAD3j00SXy
1+2TYhk/rTFrqM3SgiNSSd9vn+ZAEig3lIz+RIxjmHaj3xxz+byuQXAotEJhmd+BV28dRoGGjZIa
3XIM5YPtJF78Dcb/dFAqo2u6SdiYeXOZ9/Z8Vxc25jkuR4DUEXhNFHJo/danRX622BZeZTalLODZ
2aSqTPV29ZjhYiVHt4JkkjjvsSl9ZqaofsgBVQ==</SignatureValue>
  <KeyInfo>
    <X509Data>
      <X509Certificate>MIIJLDCCBxSgAwIBAgIIXSB9pH/FEagwDQYJKoZIhvcNAQELBQAwWjEaMBgGA1UEAwwRQ0EtRE9DVU1FTlRBIFMuQS4xFjAUBgNVBAUTDVJVQzgwMDUwMTcyLTExFzAVBgNVBAoMDkRPQ1VNRU5UQSBTLkEuMQswCQYDVQQGEwJQWTAeFw0yMjA3MTIxMzUzMDBaFw0yNDA3MTExMzUzMDBaMIGZMR8wHQYDVQQDDBZFRFVBUkRPIFFVRUlST1ogR0FSQ0lBMRIwEAYDVQQFEwlDSTUzOTI2NTQxEDAOBgNVBCoMB0VEVUFSRE8xFzAVBgNVBAQMDlFVRUlST1ogR0FSQ0lBMREwDwYDVQQLDAhGSVJNQSBGMjEXMBUGA1UECgwOUEVSU09OQSBGSVNJQ0ExCzAJBgNVBAYTAlBZMIIBIjANBgkqhkiG9w0BAQEFAAOCAQ8AMIIBCgKCAQEArCxauPRZR9CJRWC5M/iYngQguyc3epH4PKSBpsWar9YdzilNde4WYSOEqpfzcXe9WUb1tr9fQhBxOU3up/5E8TqezP0CNqe4dUzaTv6bxtK+3pqrDmP4VqH9CEt3EkIvoQjtxzFM5FdsokPowvoR/QI2sLNoyRQvlIxYR9ifsMrRvtSOfTCjji98nF6vQv/yed2zQ5bGnKGRygqb4QrOt49BxDGvDB+kM3wq8Uns74KTNHrsmqU+AJDDbyoTH4bhzyWpMRG6rhmHoroaSI2WdI4nWfMghOaZTM9p9WSVup7J6fEF+yAexcRpHrtZD/MIfyHZjrng6RYUy4rhrqM4oQIDAQABo4IEtDCCBLAwDAYDVR0TAQH/BAIwADAfBgNVHSMEGDAWgBShPYUrzdgslh85AgyfUztY2JULezCBlAYIKwYBBQUHAQEEgYcwgYQwVQYIKwYBBQUHMAKGSWh0dHBzOi8vd3d3LmRpZ2l0by5jb20ucHkvdXBsb2Fkcy9jZXJ0aWZpY2Fkby1kb2N1bWVudGEtc2EtMTUzNTExNzc3MS5jcnQwKwYIKwYBBQUHMAGGH2h0dHBzOi8vd3d3LmRpZ2l0by5jb20ucHkvb2NzcC8wJAYDVR0RBB0wG4EZZWR1YXJkb2dAaW50ZXJmaXNhLmNvbS5weTCCAyQGA1UdIASCAxswggMXMIIDEwYOKwYBBAGC+TsBAQEGAQMwggL/MC8GCCsGAQUFBwIBFiNodHRwczovL3d3dy5kaWdpdG8uY29tLnB5L2Rlc2NhcmdhczCCAXIGCCsGAQUFBwICMIIBZB6CAWAARQBzAHQAZQAgAGUAcwAgAHUAbgAgAGMAZQByAHQAaQBmAGkAYwBhAGQAbwAgAGQAZQAgAHAAZQByAHMAbwBuAGEAIABmAO0AcwBpAGMAYQAgAGMAdQB5AGEAIABjAGwAYQB2AGUAIABwAHIAaQB2AGEAZABhACAAZQBzAHQA4QAgAGMAbwBuAHQAZQBuAGkAZABhACAAZQBuACAAdQBuACAAbQDzAGQAdQBsAG8AIABkAGUAIABoAGEAcgBkAHcAYQByAGUAIABzAGUAZwB1AHIAbwAgAHkAIABzAHUAIABmAGkAbgBhAGwAaQBkAGEAZAAgAGUAcwAgAGEAdQB0AGUAbgB0AGkAYwBhAHIAIABhACAAcwB1ACAAdABpAHQAdQBsAGEAcgAgAG8AIABnAGUAbgBlAHIAYQByACAAZgBpAHIAbQBhAHMAIABkAGkAZwBpAHQAYQBsAGUAcwAuMIIBVAYIKwYBBQUHAgIwggFGHoIBQgBUAGgAaQBzACAAaQBzACAAYQBuACAAZQBuAGQAIAB1AHMAZQByACAAYwBlAHIAdABpAGYAaQBjAGEAdABlACAAdwBoAG8AcwBlACAAcAByAGkAdgBhAHQAZQAgAGsAZQB5ACAAaQBzACAAZQBtAGIAZQBkAGQAZQBkACAAdwBpAHQAaABpAG4AIABhACAAcwBlAGMAdQByAGUAIABoAGEAcgBkAHcAYQByAGUAIABtAG8AZAB1AGwAZQAgAHQAaABhAHQAIABhAGkAbQBzACAAdABvACAAYQB1AHQAaABlAG4AdABpAGMAYQB0AGUAIABpAHQAcwAgAG8AdwBuAGUAcgAgAG8AcgAgAGcAZQBuAGUAcgBhAHQAZQAgAGQAaQBnAGkAdABhAGwAIABzAGkAZwBuAGEAdAB1AHIAZQBzAC4wKgYDVR0lAQH/BCAwHgYIKwYBBQUHAwIGCCsGAQUFBwMEBggrBgEFBQcDATA/BgNVHR8EODA2MDSgMqAwhi5odHRwczovL3d3dy5kaWdpdG8uY29tLnB5L2NybC9kb2N1bWVudGFfY2EuY3JsMB0GA1UdDgQWBBTSMVPYMPmoBJ4JplyGg8eo7hVNpDAOBgNVHQ8BAf8EBAMCBeAwDQYJKoZIhvcNAQELBQADggIBAGCw5/xjC3undXUFXwACjDosgWVbw05pS4JMMYhhON43tunyNG4H6L72opLvVWCblbr2PIImeTzRVzmc3ev1rxGq8v8wNYPxFcW8wEM6cG7xFDBR37PHNJmgHJ8BpChbDVJnU1SBRapIvUh7G+LuBuvzUSQOMLZirX/DEvqJh1BnvkycL50sSqIx7o+bbwZ4oBL5vKZ//fb10LAlRkZHynyWijvZbYrafcD9zdaDTpv3d0XtG0M6lT5hVEp7VYYS8/CIeFcmX4LGgZENE4uctQIEqCbJBMc99kNC8A0RUTpwnChFvA7pTldQFuxw1KodRDOvF647JrGuyE5ec7XIrPDcEfUqOnz/O3UHkhWdRhw/SshphKFmx+k+w+RVrl8Os+QhFa4WVVvQhZKZmoenU/HOdf95WCo5p4Xh16Z7+IJXwSl0miIrAB4z0d1GxG2TtYQJMxltd9csgdEP9A3kiy1fb5AHxnOMVjqcTkG1nvmBPB44LN1Ke2M8hl2bBy3P3GePuupj8CJiTWj2vCxmaFPlmVEz2Yp0UlW3shBPbYbIw3j0qF7IFQUM5lw7sC8iIcdrfrvxHk+LwdR2R3PUSxgcH9r4rygIVLnsR1P2cphyrQeUMlVzslWrtXKngI/LPhf7Bm16yqATqJKc1n4erdN9F2j04A07rAoKfyiiLnz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TcfLitKfk4mNyVKBb6AX5ajSeKISTStsV51arjJOexA=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LW97+8vBEyTGAjo7xdokImEy4T3Ia3U5ii6atN9CfvM=</DigestValue>
      </Reference>
      <Reference URI="/xl/drawings/vmlDrawing1.vml?ContentType=application/vnd.openxmlformats-officedocument.vmlDrawing">
        <DigestMethod Algorithm="http://www.w3.org/2001/04/xmlenc#sha256"/>
        <DigestValue>jwv1GyofjI1VvBHtxgK4/Ldhj7Lx8H4cX8e9t6DMWGM=</DigestValue>
      </Reference>
      <Reference URI="/xl/drawings/vmlDrawing2.vml?ContentType=application/vnd.openxmlformats-officedocument.vmlDrawing">
        <DigestMethod Algorithm="http://www.w3.org/2001/04/xmlenc#sha256"/>
        <DigestValue>+T2iQyYmGyIHX9rUWrzfBKvVz4HyB71OLvCeEzrk+Uc=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v0k6TL57PKFtz8ABHie5nJ+tslFDEGmmiNU3+1qtVpI=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2lYjsv7PHf4w/Bp1uYSpx9S+crMpnMmTpJx4pUD4kXw=</DigestValue>
      </Reference>
      <Reference URI="/xl/media/image1.emf?ContentType=image/x-emf">
        <DigestMethod Algorithm="http://www.w3.org/2001/04/xmlenc#sha256"/>
        <DigestValue>mPbwYFE+9MenzfT514q32CHm1GYmk0dfYv7KSeVCgt4=</DigestValue>
      </Reference>
      <Reference URI="/xl/media/image2.emf?ContentType=image/x-emf">
        <DigestMethod Algorithm="http://www.w3.org/2001/04/xmlenc#sha256"/>
        <DigestValue>gSOtyZVXTBTpFW9N3iv6D2DkohxVo+qX5H/MK7wGLkk=</DigestValue>
      </Reference>
      <Reference URI="/xl/media/image3.emf?ContentType=image/x-emf">
        <DigestMethod Algorithm="http://www.w3.org/2001/04/xmlenc#sha256"/>
        <DigestValue>Ypv8+G4NTIWEwLKcEYQaBUCada1Kt6a7ahkv6tbqrhc=</DigestValue>
      </Reference>
      <Reference URI="/xl/media/image4.emf?ContentType=image/x-emf">
        <DigestMethod Algorithm="http://www.w3.org/2001/04/xmlenc#sha256"/>
        <DigestValue>X0ZtL130k9lvTbV7jR3V4lCa1Atab4ltk2C8SUXk4Mw=</DigestValue>
      </Reference>
      <Reference URI="/xl/media/image5.emf?ContentType=image/x-emf">
        <DigestMethod Algorithm="http://www.w3.org/2001/04/xmlenc#sha256"/>
        <DigestValue>i3jN23OOchgI32CzZHbN0cOKVv96NH+9kz8q697oQM4=</DigestValue>
      </Reference>
      <Reference URI="/xl/media/image6.emf?ContentType=image/x-emf">
        <DigestMethod Algorithm="http://www.w3.org/2001/04/xmlenc#sha256"/>
        <DigestValue>PD8DMBV8Cu9WfWpCAU9nF9ZqLOeEZtGyEvWMMb8edU8=</DigestValue>
      </Reference>
      <Reference URI="/xl/media/image7.emf?ContentType=image/x-emf">
        <DigestMethod Algorithm="http://www.w3.org/2001/04/xmlenc#sha256"/>
        <DigestValue>jnOYBP++aONzREE/VjmkPXmAnj1PSL5rLOy8euUtoUw=</DigestValue>
      </Reference>
      <Reference URI="/xl/media/image8.emf?ContentType=image/x-emf">
        <DigestMethod Algorithm="http://www.w3.org/2001/04/xmlenc#sha256"/>
        <DigestValue>ZNWKUVj4ce7TiI5i7lxODutBjILa0DPxohTW5ZZ8HW8=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I7rgSF7CNVpvIKQB13v8NLZhQpIc8hVgUmr06XSWBx4=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a9sm1fH0wdSN/zxI1T2kOR30FOIC2M1/TvCMUgrIdhs=</DigestValue>
      </Reference>
      <Reference URI="/xl/styles.xml?ContentType=application/vnd.openxmlformats-officedocument.spreadsheetml.styles+xml">
        <DigestMethod Algorithm="http://www.w3.org/2001/04/xmlenc#sha256"/>
        <DigestValue>eckKrZ/0fBR/11bnNETG9BwW1kqR6SASDTGoYMzzGXU=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+IQxQ02dUBKAp7jBCWZcMI2UZHisCvbfOLhy00+GejU=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UTy1ixGNmkgzc5Njgwkapo73AI/03wUSnv00rOUcQtw=</DigestValue>
      </Reference>
      <Reference URI="/xl/worksheets/sheet2.xml?ContentType=application/vnd.openxmlformats-officedocument.spreadsheetml.worksheet+xml">
        <DigestMethod Algorithm="http://www.w3.org/2001/04/xmlenc#sha256"/>
        <DigestValue>OnGoUS2eBugLNkw/GnrcaA3gwGxusHvG3hOWLOe+Alg=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2024-05-13T15:08:30Z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{E30AADD9-1E3A-4C7B-925B-73320B6F132D}</SetupID>
          <SignatureText>Eduardo Queiroz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2024-05-13T15:08:30Z</xd:SigningTime>
          <xd:SigningCertificate>
            <xd:Cert>
              <xd:CertDigest>
                <DigestMethod Algorithm="http://www.w3.org/2001/04/xmlenc#sha256"/>
                <DigestValue>MFPHayDxfuG+PLfUTjUv6x6xCiFdQmXtpREBKim0yoQ=</DigestValue>
              </xd:CertDigest>
              <xd:IssuerSerial>
                <X509IssuerName>C=PY, O=DOCUMENTA S.A., SERIALNUMBER=RUC80050172-1, CN=CA-DOCUMENTA S.A.</X509IssuerName>
                <X509SerialNumber>6710501590253769128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D8BAACfAAAAAAAAAAAAAABmFgAAOwsAACBFTUYAAAEA3BsAAKo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//////////9gAAAAMQAzAC8ANQ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C4A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MUAAABWAAAAMAAAADsAAACWAAAAHAAAACEA8AAAAAAAAAAAAAAAgD8AAAAAAAAAAAAAgD8AAAAAAAAAAAAAAAAAAAAAAAAAAAAAAAAAAAAAAAAAACUAAAAMAAAAAAAAgCgAAAAMAAAABAAAAFIAAABwAQAABAAAAOz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YAAABXAAAAJQAAAAwAAAAEAAAAVAAAAKgAAAAxAAAAOwAAAMQAAABWAAAAAQAAAFVVj0EmtI9BMQAAADsAAAAPAAAATAAAAAAAAAAAAAAAAAAAAP//////////bAAAAEUAZAB1AGEAcgBkAG8AIABRAHUAZQBpAHIAbwB6AAAACgAAAAwAAAALAAAACgAAAAcAAAAMAAAADAAAAAUAAAAPAAAACwAAAAoAAAAFAAAABwAAAAwAAAAJAAAASwAAAEAAAAAwAAAABQAAACAAAAABAAAAAQAAABAAAAAAAAAAAAAAAEABAACgAAAAAAAAAAAAAABAAQAAoAAAACUAAAAMAAAAAgAAACcAAAAYAAAABQAAAAAAAAD///8AAAAAACUAAAAMAAAABQAAAEwAAABkAAAAAAAAAGEAAAA/AQAAmwAAAAAAAABhAAAAQAEAADsAAAAhAPAAAAAAAAAAAAAAAIA/AAAAAAAAAAAAAIA/AAAAAAAAAAAAAAAAAAAAAAAAAAAAAAAAAAAAAAAAAAAlAAAADAAAAAAAAIAoAAAADAAAAAUAAAAnAAAAGAAAAAUAAAAAAAAA////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KgAAAAPAAAAYQAAAHIAAABxAAAAAQAAAFVVj0EmtI9BDwAAAGEAAAAPAAAATAAAAAAAAAAAAAAAAAAAAP//////////bAAAAEUAZAB1AGEAcgBkAG8AIABRAHUAZQBpAHIAbwB6AAAABwAAAAgAAAAHAAAABwAAAAUAAAAIAAAACAAAAAQAAAAKAAAABwAAAAcAAAADAAAABQAAAAgAAAAGAAAASwAAAEAAAAAwAAAABQAAACAAAAABAAAAAQAAABAAAAAAAAAAAAAAAEABAACgAAAAAAAAAAAAAABAAQAAoAAAACUAAAAMAAAAAgAAACcAAAAYAAAABQAAAAAAAAD///8AAAAAACUAAAAMAAAABQAAAEwAAABkAAAADgAAAHYAAAAxAQAAhgAAAA4AAAB2AAAAJAEAABEAAAAhAPAAAAAAAAAAAAAAAIA/AAAAAAAAAAAAAIA/AAAAAAAAAAAAAAAAAAAAAAAAAAAAAAAAAAAAAAAAAAAlAAAADAAAAAAAAIAoAAAADAAAAAUAAAAlAAAADAAAAAEAAAAYAAAADAAAAAAAAAASAAAADAAAAAEAAAAeAAAAGAAAAA4AAAB2AAAAMgEAAIcAAAAlAAAADAAAAAEAAABUAAAA3AAAAA8AAAB2AAAAoAAAAIYAAAABAAAAVVWPQSa0j0EPAAAAdgAAABgAAABMAAAAAAAAAAAAAAAAAAAA//////////98AAAARABpAHIAZQBjAHQAbwByACAARwBlAHIAZQBuAHQAZQAgAEcAZQBuAGUAcgBhAGwACQAAAAMAAAAFAAAABwAAAAYAAAAEAAAACAAAAAUAAAAEAAAACQAAAAcAAAAFAAAABwAAAAcAAAAEAAAABwAAAAQAAAAJAAAABwAAAAcAAAAHAAAABQAAAAcAAAADAAAASwAAAEAAAAAwAAAABQAAACAAAAABAAAAAQAAABAAAAAAAAAAAAAAAEABAACgAAAAAAAAAAAAAABAAQAAoAAAACUAAAAMAAAAAgAAACcAAAAYAAAABQAAAAAAAAD///8AAAAAACUAAAAMAAAABQAAAEwAAABkAAAADgAAAIsAAAAFAQAAmwAAAA4AAACLAAAA+AAAABEAAAAhAPAAAAAAAAAAAAAAAIA/AAAAAAAAAAAAAIA/AAAAAAAAAAAAAAAAAAAAAAAAAAAAAAAAAAAAAAAAAAAlAAAADAAAAAAAAIAoAAAADAAAAAUAAAAlAAAADAAAAAEAAAAYAAAADAAAAAAAAAASAAAADAAAAAEAAAAWAAAADAAAAAAAAABUAAAAIAEAAA8AAACLAAAABAEAAJsAAAABAAAAVVWPQSa0j0EPAAAAiwAAACMAAABMAAAABAAAAA4AAACLAAAABgEAAJwAAACUAAAARgBpAHIAbQBhAGQAbwAgAHAAbwByADoAIABFAEQAVQBBAFIARABPACAAUQBVAEUASQBSAE8AWgAgAEcAQQBSAEMASQBBAAAABgAAAAMAAAAFAAAACwAAAAcAAAAIAAAACAAAAAQAAAAIAAAACAAAAAUAAAADAAAABAAAAAcAAAAJAAAACQAAAAgAAAAIAAAACQAAAAoAAAAEAAAACgAAAAkAAAAHAAAAAwAAAAgAAAAKAAAABwAAAAQAAAAJAAAACAAAAAgAAAAIAAAAAwAAAAgAAAAWAAAADAAAAAAAAAAlAAAADAAAAAIAAAAOAAAAFAAAAAAAAAAQAAAAFAAAAA==</Object>
  <Object Id="idInvalidSigLnImg">AQAAAGwAAAAAAAAAAAAAAD8BAACfAAAAAAAAAAAAAABmFgAAOwsAACBFTUYAAAEAXCIAALE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/wAAABIAAAAMAAAAAQAAAB4AAAAYAAAAMAAAAAUAAACLAAAAFgAAACUAAAAMAAAAAQAAAFQAAACoAAAAMQAAAAUAAACJAAAAFQAAAAEAAABVVY9BJrSPQTEAAAAFAAAADwAAAEwAAAAAAAAAAAAAAAAAAAD//////////2wAAABGAGkAcgBtAGEAIABuAG8AIAB2AOEAbABpAGQAYQAOLw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iN8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7AAAAxQAAAFYAAAAwAAAAOwAAAJYAAAAcAAAAIQDwAAAAAAAAAAAAAACAPwAAAAAAAAAAAACAPwAAAAAAAAAAAAAAAAAAAAAAAAAAAAAAAAAAAAAAAAAAJQAAAAwAAAAAAACAKAAAAAwAAAAEAAAAUgAAAHABAAAEAAAA7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gAAAFcAAAAlAAAADAAAAAQAAABUAAAAqAAAADEAAAA7AAAAxAAAAFYAAAABAAAAVVWPQSa0j0ExAAAAOwAAAA8AAABMAAAAAAAAAAAAAAAAAAAA//////////9sAAAARQBkAHUAYQByAGQAbwAgAFEAdQBlAGkAcgBvAHoA+SAKAAAADAAAAAsAAAAKAAAABwAAAAwAAAAMAAAABQAAAA8AAAALAAAACgAAAAUAAAAHAAAADAAAAAkAAABLAAAAQAAAADAAAAAFAAAAIAAAAAEAAAABAAAAEAAAAAAAAAAAAAAAQAEAAKAAAAAAAAAAAAAAAEABAACgAAAAJQAAAAwAAAACAAAAJwAAABgAAAAFAAAAAAAAAP///wAAAAAAJQAAAAwAAAAFAAAATAAAAGQAAAAAAAAAYQAAAD8BAACbAAAAAAAAAGEAAABAAQAAOwAAACEA8AAAAAAAAAAAAAAAgD8AAAAAAAAAAAAAgD8AAAAAAAAAAAAAAAAAAAAAAAAAAAAAAAAAAAAAAAAAACUAAAAMAAAAAAAAgCgAAAAMAAAABQAAACcAAAAYAAAABQAAAAAAAAD///8AAAAAACUAAAAMAAAABQAAAEwAAABkAAAADgAAAGEAAAAxAQAAcQAAAA4AAABhAAAAJAEAABEAAAAhAPAAAAAAAAAAAAAAAIA/AAAAAAAAAAAAAIA/AAAAAAAAAAAAAAAAAAAAAAAAAAAAAAAAAAAAAAAAAAAlAAAADAAAAAAAAIAoAAAADAAAAAUAAAAlAAAADAAAAAEAAAAYAAAADAAAAAAAAAASAAAADAAAAAEAAAAeAAAAGAAAAA4AAABhAAAAMgEAAHIAAAAlAAAADAAAAAEAAABUAAAAqAAAAA8AAABhAAAAcgAAAHEAAAABAAAAVVWPQSa0j0EPAAAAYQAAAA8AAABMAAAAAAAAAAAAAAAAAAAA//////////9sAAAARQBkAHUAYQByAGQAbwAgAFEAdQBlAGkAcgBvAHoAJ3wHAAAACAAAAAcAAAAHAAAABQAAAAgAAAAIAAAABAAAAAoAAAAHAAAABwAAAAMAAAAFAAAACAAAAAYAAABLAAAAQAAAADAAAAAFAAAAIAAAAAEAAAABAAAAEAAAAAAAAAAAAAAAQAEAAKAAAAAAAAAAAAAAAEABAACgAAAAJQAAAAwAAAACAAAAJwAAABgAAAAFAAAAAAAAAP///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cAAAADwAAAHYAAACgAAAAhgAAAAEAAABVVY9BJrSPQQ8AAAB2AAAAGAAAAEwAAAAAAAAAAAAAAAAAAAD//////////3wAAABEAGkAcgBlAGMAdABvAHIAIABHAGUAcgBlAG4AdABlACAARwBlAG4AZQByAGEAbAAJAAAAAwAAAAUAAAAHAAAABgAAAAQAAAAIAAAABQAAAAQAAAAJAAAABwAAAAUAAAAHAAAABwAAAAQAAAAHAAAABAAAAAkAAAAHAAAABwAAAAcAAAAFAAAABwAAAAMAAABLAAAAQAAAADAAAAAFAAAAIAAAAAEAAAABAAAAEAAAAAAAAAAAAAAAQAEAAKAAAAAAAAAAAAAAAEABAACgAAAAJQAAAAwAAAACAAAAJwAAABgAAAAFAAAAAAAAAP///wAAAAAAJQAAAAwAAAAFAAAATAAAAGQAAAAOAAAAiwAAAAUBAACbAAAADgAAAIsAAAD4AAAAEQAAACEA8AAAAAAAAAAAAAAAgD8AAAAAAAAAAAAAgD8AAAAAAAAAAAAAAAAAAAAAAAAAAAAAAAAAAAAAAAAAACUAAAAMAAAAAAAAgCgAAAAMAAAABQAAACUAAAAMAAAAAQAAABgAAAAMAAAAAAAAABIAAAAMAAAAAQAAABYAAAAMAAAAAAAAAFQAAAAgAQAADwAAAIsAAAAEAQAAmwAAAAEAAABVVY9BJrSPQQ8AAACLAAAAIwAAAEwAAAAEAAAADgAAAIsAAAAGAQAAnAAAAJQAAABGAGkAcgBtAGEAZABvACAAcABvAHIAOgAgAEUARABVAEEAUgBEAE8AIABRAFUARQBJAFIATwBaACAARwBBAFIAQwBJAEEAZdkGAAAAAwAAAAUAAAALAAAABwAAAAgAAAAIAAAABAAAAAgAAAAIAAAABQAAAAMAAAAEAAAABwAAAAkAAAAJAAAACAAAAAgAAAAJAAAACgAAAAQAAAAKAAAACQAAAAcAAAADAAAACAAAAAoAAAAHAAAABAAAAAkAAAAIAAAACAAAAAgAAAADAAAACAAAABYAAAAMAAAAAAAAACUAAAAMAAAAAgAAAA4AAAAUAAAAAAAAABAAAAAUAAAA</Object>
</Signature>
</file>

<file path=_xmlsignatures/sig8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f/XDPIyFv+E4rl1OeBZbK7t9QtubrzISXp+7/Vk68Fo=</DigestValue>
    </Reference>
    <Reference Type="http://www.w3.org/2000/09/xmldsig#Object" URI="#idOfficeObject">
      <DigestMethod Algorithm="http://www.w3.org/2001/04/xmlenc#sha256"/>
      <DigestValue>wpxLl2RloTo/ba4btYE9qGyYx3lkx/wIImTbeHD1TBY=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mop9ydNapraz6qMA2b+u7zn7tH0vfNftv+yWwEZQgl4=</DigestValue>
    </Reference>
    <Reference Type="http://www.w3.org/2000/09/xmldsig#Object" URI="#idValidSigLnImg">
      <DigestMethod Algorithm="http://www.w3.org/2001/04/xmlenc#sha256"/>
      <DigestValue>mnAf5MbVYy0FOYuUW2u/pChatYvTQ0r/dtmb80spxDc=</DigestValue>
    </Reference>
    <Reference Type="http://www.w3.org/2000/09/xmldsig#Object" URI="#idInvalidSigLnImg">
      <DigestMethod Algorithm="http://www.w3.org/2001/04/xmlenc#sha256"/>
      <DigestValue>Tfsy9roEvbiLcllpVmKsv+ah6VkRtURYbAQP2L43jrA=</DigestValue>
    </Reference>
  </SignedInfo>
  <SignatureValue>jeVG8/gRXd4Rxit6aSgI1I+ruE7Ix4BXWIr4ynZP/QqKCjqS0o+E41S9auHTCmQtK8Eg6jX98wML
DjJPJSaqLKgmSCVi+np2F/pSJHxbPVgPEBeND7/oPXC1GeKnjzW9rf/vLvwIjGIgQgGnPhbjZ0dv
kMScqquDO0UOxQGiw7dzjr0mHeTKN+4P34ImdJjQrcxirVNDzLhVVDeX/n+2aMjcu51TGZNzH1zB
vobrWDoseqy1hPvc8G/2k+/qCsA0jh2ZtKd0yofu4zCOqzbETic5KQKW+vz6dVg41rLtCKB2RzTJ
8gNDW9uVsb56tWTAqVm3sNTGRtppMYZOy1FB1A==</SignatureValue>
  <KeyInfo>
    <X509Data>
      <X509Certificate>MIIJLDCCBxSgAwIBAgIIXSB9pH/FEagwDQYJKoZIhvcNAQELBQAwWjEaMBgGA1UEAwwRQ0EtRE9DVU1FTlRBIFMuQS4xFjAUBgNVBAUTDVJVQzgwMDUwMTcyLTExFzAVBgNVBAoMDkRPQ1VNRU5UQSBTLkEuMQswCQYDVQQGEwJQWTAeFw0yMjA3MTIxMzUzMDBaFw0yNDA3MTExMzUzMDBaMIGZMR8wHQYDVQQDDBZFRFVBUkRPIFFVRUlST1ogR0FSQ0lBMRIwEAYDVQQFEwlDSTUzOTI2NTQxEDAOBgNVBCoMB0VEVUFSRE8xFzAVBgNVBAQMDlFVRUlST1ogR0FSQ0lBMREwDwYDVQQLDAhGSVJNQSBGMjEXMBUGA1UECgwOUEVSU09OQSBGSVNJQ0ExCzAJBgNVBAYTAlBZMIIBIjANBgkqhkiG9w0BAQEFAAOCAQ8AMIIBCgKCAQEArCxauPRZR9CJRWC5M/iYngQguyc3epH4PKSBpsWar9YdzilNde4WYSOEqpfzcXe9WUb1tr9fQhBxOU3up/5E8TqezP0CNqe4dUzaTv6bxtK+3pqrDmP4VqH9CEt3EkIvoQjtxzFM5FdsokPowvoR/QI2sLNoyRQvlIxYR9ifsMrRvtSOfTCjji98nF6vQv/yed2zQ5bGnKGRygqb4QrOt49BxDGvDB+kM3wq8Uns74KTNHrsmqU+AJDDbyoTH4bhzyWpMRG6rhmHoroaSI2WdI4nWfMghOaZTM9p9WSVup7J6fEF+yAexcRpHrtZD/MIfyHZjrng6RYUy4rhrqM4oQIDAQABo4IEtDCCBLAwDAYDVR0TAQH/BAIwADAfBgNVHSMEGDAWgBShPYUrzdgslh85AgyfUztY2JULezCBlAYIKwYBBQUHAQEEgYcwgYQwVQYIKwYBBQUHMAKGSWh0dHBzOi8vd3d3LmRpZ2l0by5jb20ucHkvdXBsb2Fkcy9jZXJ0aWZpY2Fkby1kb2N1bWVudGEtc2EtMTUzNTExNzc3MS5jcnQwKwYIKwYBBQUHMAGGH2h0dHBzOi8vd3d3LmRpZ2l0by5jb20ucHkvb2NzcC8wJAYDVR0RBB0wG4EZZWR1YXJkb2dAaW50ZXJmaXNhLmNvbS5weTCCAyQGA1UdIASCAxswggMXMIIDEwYOKwYBBAGC+TsBAQEGAQMwggL/MC8GCCsGAQUFBwIBFiNodHRwczovL3d3dy5kaWdpdG8uY29tLnB5L2Rlc2NhcmdhczCCAXIGCCsGAQUFBwICMIIBZB6CAWAARQBzAHQAZQAgAGUAcwAgAHUAbgAgAGMAZQByAHQAaQBmAGkAYwBhAGQAbwAgAGQAZQAgAHAAZQByAHMAbwBuAGEAIABmAO0AcwBpAGMAYQAgAGMAdQB5AGEAIABjAGwAYQB2AGUAIABwAHIAaQB2AGEAZABhACAAZQBzAHQA4QAgAGMAbwBuAHQAZQBuAGkAZABhACAAZQBuACAAdQBuACAAbQDzAGQAdQBsAG8AIABkAGUAIABoAGEAcgBkAHcAYQByAGUAIABzAGUAZwB1AHIAbwAgAHkAIABzAHUAIABmAGkAbgBhAGwAaQBkAGEAZAAgAGUAcwAgAGEAdQB0AGUAbgB0AGkAYwBhAHIAIABhACAAcwB1ACAAdABpAHQAdQBsAGEAcgAgAG8AIABnAGUAbgBlAHIAYQByACAAZgBpAHIAbQBhAHMAIABkAGkAZwBpAHQAYQBsAGUAcwAuMIIBVAYIKwYBBQUHAgIwggFGHoIBQgBUAGgAaQBzACAAaQBzACAAYQBuACAAZQBuAGQAIAB1AHMAZQByACAAYwBlAHIAdABpAGYAaQBjAGEAdABlACAAdwBoAG8AcwBlACAAcAByAGkAdgBhAHQAZQAgAGsAZQB5ACAAaQBzACAAZQBtAGIAZQBkAGQAZQBkACAAdwBpAHQAaABpAG4AIABhACAAcwBlAGMAdQByAGUAIABoAGEAcgBkAHcAYQByAGUAIABtAG8AZAB1AGwAZQAgAHQAaABhAHQAIABhAGkAbQBzACAAdABvACAAYQB1AHQAaABlAG4AdABpAGMAYQB0AGUAIABpAHQAcwAgAG8AdwBuAGUAcgAgAG8AcgAgAGcAZQBuAGUAcgBhAHQAZQAgAGQAaQBnAGkAdABhAGwAIABzAGkAZwBuAGEAdAB1AHIAZQBzAC4wKgYDVR0lAQH/BCAwHgYIKwYBBQUHAwIGCCsGAQUFBwMEBggrBgEFBQcDATA/BgNVHR8EODA2MDSgMqAwhi5odHRwczovL3d3dy5kaWdpdG8uY29tLnB5L2NybC9kb2N1bWVudGFfY2EuY3JsMB0GA1UdDgQWBBTSMVPYMPmoBJ4JplyGg8eo7hVNpDAOBgNVHQ8BAf8EBAMCBeAwDQYJKoZIhvcNAQELBQADggIBAGCw5/xjC3undXUFXwACjDosgWVbw05pS4JMMYhhON43tunyNG4H6L72opLvVWCblbr2PIImeTzRVzmc3ev1rxGq8v8wNYPxFcW8wEM6cG7xFDBR37PHNJmgHJ8BpChbDVJnU1SBRapIvUh7G+LuBuvzUSQOMLZirX/DEvqJh1BnvkycL50sSqIx7o+bbwZ4oBL5vKZ//fb10LAlRkZHynyWijvZbYrafcD9zdaDTpv3d0XtG0M6lT5hVEp7VYYS8/CIeFcmX4LGgZENE4uctQIEqCbJBMc99kNC8A0RUTpwnChFvA7pTldQFuxw1KodRDOvF647JrGuyE5ec7XIrPDcEfUqOnz/O3UHkhWdRhw/SshphKFmx+k+w+RVrl8Os+QhFa4WVVvQhZKZmoenU/HOdf95WCo5p4Xh16Z7+IJXwSl0miIrAB4z0d1GxG2TtYQJMxltd9csgdEP9A3kiy1fb5AHxnOMVjqcTkG1nvmBPB44LN1Ke2M8hl2bBy3P3GePuupj8CJiTWj2vCxmaFPlmVEz2Yp0UlW3shBPbYbIw3j0qF7IFQUM5lw7sC8iIcdrfrvxHk+LwdR2R3PUSxgcH9r4rygIVLnsR1P2cphyrQeUMlVzslWrtXKngI/LPhf7Bm16yqATqJKc1n4erdN9F2j04A07rAoKfyiiLnzs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TcfLitKfk4mNyVKBb6AX5ajSeKISTStsV51arjJOexA=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ysY7u8LLyl7naQrzFRAwountIREwV1elZfBQr4/fz6I=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LW97+8vBEyTGAjo7xdokImEy4T3Ia3U5ii6atN9CfvM=</DigestValue>
      </Reference>
      <Reference URI="/xl/drawings/vmlDrawing1.vml?ContentType=application/vnd.openxmlformats-officedocument.vmlDrawing">
        <DigestMethod Algorithm="http://www.w3.org/2001/04/xmlenc#sha256"/>
        <DigestValue>jwv1GyofjI1VvBHtxgK4/Ldhj7Lx8H4cX8e9t6DMWGM=</DigestValue>
      </Reference>
      <Reference URI="/xl/drawings/vmlDrawing2.vml?ContentType=application/vnd.openxmlformats-officedocument.vmlDrawing">
        <DigestMethod Algorithm="http://www.w3.org/2001/04/xmlenc#sha256"/>
        <DigestValue>+T2iQyYmGyIHX9rUWrzfBKvVz4HyB71OLvCeEzrk+Uc=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v0k6TL57PKFtz8ABHie5nJ+tslFDEGmmiNU3+1qtVpI=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2lYjsv7PHf4w/Bp1uYSpx9S+crMpnMmTpJx4pUD4kXw=</DigestValue>
      </Reference>
      <Reference URI="/xl/media/image1.emf?ContentType=image/x-emf">
        <DigestMethod Algorithm="http://www.w3.org/2001/04/xmlenc#sha256"/>
        <DigestValue>mPbwYFE+9MenzfT514q32CHm1GYmk0dfYv7KSeVCgt4=</DigestValue>
      </Reference>
      <Reference URI="/xl/media/image2.emf?ContentType=image/x-emf">
        <DigestMethod Algorithm="http://www.w3.org/2001/04/xmlenc#sha256"/>
        <DigestValue>gSOtyZVXTBTpFW9N3iv6D2DkohxVo+qX5H/MK7wGLkk=</DigestValue>
      </Reference>
      <Reference URI="/xl/media/image3.emf?ContentType=image/x-emf">
        <DigestMethod Algorithm="http://www.w3.org/2001/04/xmlenc#sha256"/>
        <DigestValue>Ypv8+G4NTIWEwLKcEYQaBUCada1Kt6a7ahkv6tbqrhc=</DigestValue>
      </Reference>
      <Reference URI="/xl/media/image4.emf?ContentType=image/x-emf">
        <DigestMethod Algorithm="http://www.w3.org/2001/04/xmlenc#sha256"/>
        <DigestValue>X0ZtL130k9lvTbV7jR3V4lCa1Atab4ltk2C8SUXk4Mw=</DigestValue>
      </Reference>
      <Reference URI="/xl/media/image5.emf?ContentType=image/x-emf">
        <DigestMethod Algorithm="http://www.w3.org/2001/04/xmlenc#sha256"/>
        <DigestValue>i3jN23OOchgI32CzZHbN0cOKVv96NH+9kz8q697oQM4=</DigestValue>
      </Reference>
      <Reference URI="/xl/media/image6.emf?ContentType=image/x-emf">
        <DigestMethod Algorithm="http://www.w3.org/2001/04/xmlenc#sha256"/>
        <DigestValue>PD8DMBV8Cu9WfWpCAU9nF9ZqLOeEZtGyEvWMMb8edU8=</DigestValue>
      </Reference>
      <Reference URI="/xl/media/image7.emf?ContentType=image/x-emf">
        <DigestMethod Algorithm="http://www.w3.org/2001/04/xmlenc#sha256"/>
        <DigestValue>jnOYBP++aONzREE/VjmkPXmAnj1PSL5rLOy8euUtoUw=</DigestValue>
      </Reference>
      <Reference URI="/xl/media/image8.emf?ContentType=image/x-emf">
        <DigestMethod Algorithm="http://www.w3.org/2001/04/xmlenc#sha256"/>
        <DigestValue>ZNWKUVj4ce7TiI5i7lxODutBjILa0DPxohTW5ZZ8HW8=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I7rgSF7CNVpvIKQB13v8NLZhQpIc8hVgUmr06XSWBx4=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/ax5bNEFHV49MOtpiS741TCmMpKky2mSmN57o7VA6sA=</DigestValue>
      </Reference>
      <Reference URI="/xl/sharedStrings.xml?ContentType=application/vnd.openxmlformats-officedocument.spreadsheetml.sharedStrings+xml">
        <DigestMethod Algorithm="http://www.w3.org/2001/04/xmlenc#sha256"/>
        <DigestValue>a9sm1fH0wdSN/zxI1T2kOR30FOIC2M1/TvCMUgrIdhs=</DigestValue>
      </Reference>
      <Reference URI="/xl/styles.xml?ContentType=application/vnd.openxmlformats-officedocument.spreadsheetml.styles+xml">
        <DigestMethod Algorithm="http://www.w3.org/2001/04/xmlenc#sha256"/>
        <DigestValue>eckKrZ/0fBR/11bnNETG9BwW1kqR6SASDTGoYMzzGXU=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+IQxQ02dUBKAp7jBCWZcMI2UZHisCvbfOLhy00+GejU=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sheet1.xml?ContentType=application/vnd.openxmlformats-officedocument.spreadsheetml.worksheet+xml">
        <DigestMethod Algorithm="http://www.w3.org/2001/04/xmlenc#sha256"/>
        <DigestValue>UTy1ixGNmkgzc5Njgwkapo73AI/03wUSnv00rOUcQtw=</DigestValue>
      </Reference>
      <Reference URI="/xl/worksheets/sheet2.xml?ContentType=application/vnd.openxmlformats-officedocument.spreadsheetml.worksheet+xml">
        <DigestMethod Algorithm="http://www.w3.org/2001/04/xmlenc#sha256"/>
        <DigestValue>OnGoUS2eBugLNkw/GnrcaA3gwGxusHvG3hOWLOe+Alg=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2024-05-13T15:09:40Z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{9A1E9536-F2F3-4B2D-A63C-FE76A2A74AF7}</SetupID>
          <SignatureText>Eduardo Queiroz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2024-05-13T15:09:40Z</xd:SigningTime>
          <xd:SigningCertificate>
            <xd:Cert>
              <xd:CertDigest>
                <DigestMethod Algorithm="http://www.w3.org/2001/04/xmlenc#sha256"/>
                <DigestValue>MFPHayDxfuG+PLfUTjUv6x6xCiFdQmXtpREBKim0yoQ=</DigestValue>
              </xd:CertDigest>
              <xd:IssuerSerial>
                <X509IssuerName>C=PY, O=DOCUMENTA S.A., SERIALNUMBER=RUC80050172-1, CN=CA-DOCUMENTA S.A.</X509IssuerName>
                <X509SerialNumber>6710501590253769128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D8BAACfAAAAAAAAAAAAAABmFgAAOwsAACBFTUYAAAEA3BsAAKo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//////////9gAAAAMQAzAC8ANQ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FQQ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MUAAABWAAAAMAAAADsAAACWAAAAHAAAACEA8AAAAAAAAAAAAAAAgD8AAAAAAAAAAAAAgD8AAAAAAAAAAAAAAAAAAAAAAAAAAAAAAAAAAAAAAAAAACUAAAAMAAAAAAAAgCgAAAAMAAAABAAAAFIAAABwAQAABAAAAOz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YAAABXAAAAJQAAAAwAAAAEAAAAVAAAAKgAAAAxAAAAOwAAAMQAAABWAAAAAQAAAFVVj0EmtI9BMQAAADsAAAAPAAAATAAAAAAAAAAAAAAAAAAAAP//////////bAAAAEUAZAB1AGEAcgBkAG8AIABRAHUAZQBpAHIAbwB6AAEACgAAAAwAAAALAAAACgAAAAcAAAAMAAAADAAAAAUAAAAPAAAACwAAAAoAAAAFAAAABwAAAAwAAAAJAAAASwAAAEAAAAAwAAAABQAAACAAAAABAAAAAQAAABAAAAAAAAAAAAAAAEABAACgAAAAAAAAAAAAAABAAQAAoAAAACUAAAAMAAAAAgAAACcAAAAYAAAABQAAAAAAAAD///8AAAAAACUAAAAMAAAABQAAAEwAAABkAAAAAAAAAGEAAAA/AQAAmwAAAAAAAABhAAAAQAEAADsAAAAhAPAAAAAAAAAAAAAAAIA/AAAAAAAAAAAAAIA/AAAAAAAAAAAAAAAAAAAAAAAAAAAAAAAAAAAAAAAAAAAlAAAADAAAAAAAAIAoAAAADAAAAAUAAAAnAAAAGAAAAAUAAAAAAAAA////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KgAAAAPAAAAYQAAAHIAAABxAAAAAQAAAFVVj0EmtI9BDwAAAGEAAAAPAAAATAAAAAAAAAAAAAAAAAAAAP//////////bAAAAEUAZAB1AGEAcgBkAG8AIABRAHUAZQBpAHIAbwB6AAAABwAAAAgAAAAHAAAABwAAAAUAAAAIAAAACAAAAAQAAAAKAAAABwAAAAcAAAADAAAABQAAAAgAAAAGAAAASwAAAEAAAAAwAAAABQAAACAAAAABAAAAAQAAABAAAAAAAAAAAAAAAEABAACgAAAAAAAAAAAAAABAAQAAoAAAACUAAAAMAAAAAgAAACcAAAAYAAAABQAAAAAAAAD///8AAAAAACUAAAAMAAAABQAAAEwAAABkAAAADgAAAHYAAAAxAQAAhgAAAA4AAAB2AAAAJAEAABEAAAAhAPAAAAAAAAAAAAAAAIA/AAAAAAAAAAAAAIA/AAAAAAAAAAAAAAAAAAAAAAAAAAAAAAAAAAAAAAAAAAAlAAAADAAAAAAAAIAoAAAADAAAAAUAAAAlAAAADAAAAAEAAAAYAAAADAAAAAAAAAASAAAADAAAAAEAAAAeAAAAGAAAAA4AAAB2AAAAMgEAAIcAAAAlAAAADAAAAAEAAABUAAAA3AAAAA8AAAB2AAAAoAAAAIYAAAABAAAAVVWPQSa0j0EPAAAAdgAAABgAAABMAAAAAAAAAAAAAAAAAAAA//////////98AAAARABpAHIAZQBjAHQAbwByACAARwBlAHIAZQBuAHQAZQAgAEcAZQBuAGUAcgBhAGwACQAAAAMAAAAFAAAABwAAAAYAAAAEAAAACAAAAAUAAAAEAAAACQAAAAcAAAAFAAAABwAAAAcAAAAEAAAABwAAAAQAAAAJAAAABwAAAAcAAAAHAAAABQAAAAcAAAADAAAASwAAAEAAAAAwAAAABQAAACAAAAABAAAAAQAAABAAAAAAAAAAAAAAAEABAACgAAAAAAAAAAAAAABAAQAAoAAAACUAAAAMAAAAAgAAACcAAAAYAAAABQAAAAAAAAD///8AAAAAACUAAAAMAAAABQAAAEwAAABkAAAADgAAAIsAAAAFAQAAmwAAAA4AAACLAAAA+AAAABEAAAAhAPAAAAAAAAAAAAAAAIA/AAAAAAAAAAAAAIA/AAAAAAAAAAAAAAAAAAAAAAAAAAAAAAAAAAAAAAAAAAAlAAAADAAAAAAAAIAoAAAADAAAAAUAAAAlAAAADAAAAAEAAAAYAAAADAAAAAAAAAASAAAADAAAAAEAAAAWAAAADAAAAAAAAABUAAAAIAEAAA8AAACLAAAABAEAAJsAAAABAAAAVVWPQSa0j0EPAAAAiwAAACMAAABMAAAABAAAAA4AAACLAAAABgEAAJwAAACUAAAARgBpAHIAbQBhAGQAbwAgAHAAbwByADoAIABFAEQAVQBBAFIARABPACAAUQBVAEUASQBSAE8AWgAgAEcAQQBSAEMASQBBAAAABgAAAAMAAAAFAAAACwAAAAcAAAAIAAAACAAAAAQAAAAIAAAACAAAAAUAAAADAAAABAAAAAcAAAAJAAAACQAAAAgAAAAIAAAACQAAAAoAAAAEAAAACgAAAAkAAAAHAAAAAwAAAAgAAAAKAAAABwAAAAQAAAAJAAAACAAAAAgAAAAIAAAAAwAAAAgAAAAWAAAADAAAAAAAAAAlAAAADAAAAAIAAAAOAAAAFAAAAAAAAAAQAAAAFAAAAA==</Object>
  <Object Id="idInvalidSigLnImg">AQAAAGwAAAAAAAAAAAAAAD8BAACfAAAAAAAAAAAAAABmFgAAOwsAACBFTUYAAAEAXCIAALE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/wAAABIAAAAMAAAAAQAAAB4AAAAYAAAAMAAAAAUAAACLAAAAFgAAACUAAAAMAAAAAQAAAFQAAACoAAAAMQAAAAUAAACJAAAAFQAAAAEAAABVVY9BJrSPQTEAAAAFAAAADwAAAEwAAAAAAAAAAAAAAAAAAAD//////////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AA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7AAAAxQAAAFYAAAAwAAAAOwAAAJYAAAAcAAAAIQDwAAAAAAAAAAAAAACAPwAAAAAAAAAAAACAPwAAAAAAAAAAAAAAAAAAAAAAAAAAAAAAAAAAAAAAAAAAJQAAAAwAAAAAAACAKAAAAAwAAAAEAAAAUgAAAHABAAAEAAAA7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gAAAFcAAAAlAAAADAAAAAQAAABUAAAAqAAAADEAAAA7AAAAxAAAAFYAAAABAAAAVVWPQSa0j0ExAAAAOwAAAA8AAABMAAAAAAAAAAAAAAAAAAAA//////////9sAAAARQBkAHUAYQByAGQAbwAgAFEAdQBlAGkAcgBvAHoAAAAKAAAADAAAAAsAAAAKAAAABwAAAAwAAAAMAAAABQAAAA8AAAALAAAACgAAAAUAAAAHAAAADAAAAAkAAABLAAAAQAAAADAAAAAFAAAAIAAAAAEAAAABAAAAEAAAAAAAAAAAAAAAQAEAAKAAAAAAAAAAAAAAAEABAACgAAAAJQAAAAwAAAACAAAAJwAAABgAAAAFAAAAAAAAAP///wAAAAAAJQAAAAwAAAAFAAAATAAAAGQAAAAAAAAAYQAAAD8BAACbAAAAAAAAAGEAAABAAQAAOwAAACEA8AAAAAAAAAAAAAAAgD8AAAAAAAAAAAAAgD8AAAAAAAAAAAAAAAAAAAAAAAAAAAAAAAAAAAAAAAAAACUAAAAMAAAAAAAAgCgAAAAMAAAABQAAACcAAAAYAAAABQAAAAAAAAD///8AAAAAACUAAAAMAAAABQAAAEwAAABkAAAADgAAAGEAAAAxAQAAcQAAAA4AAABhAAAAJAEAABEAAAAhAPAAAAAAAAAAAAAAAIA/AAAAAAAAAAAAAIA/AAAAAAAAAAAAAAAAAAAAAAAAAAAAAAAAAAAAAAAAAAAlAAAADAAAAAAAAIAoAAAADAAAAAUAAAAlAAAADAAAAAEAAAAYAAAADAAAAAAAAAASAAAADAAAAAEAAAAeAAAAGAAAAA4AAABhAAAAMgEAAHIAAAAlAAAADAAAAAEAAABUAAAAqAAAAA8AAABhAAAAcgAAAHEAAAABAAAAVVWPQSa0j0EPAAAAYQAAAA8AAABMAAAAAAAAAAAAAAAAAAAA//////////9sAAAARQBkAHUAYQByAGQAbwAgAFEAdQBlAGkAcgBvAHoAAAAHAAAACAAAAAcAAAAHAAAABQAAAAgAAAAIAAAABAAAAAoAAAAHAAAABwAAAAMAAAAFAAAACAAAAAYAAABLAAAAQAAAADAAAAAFAAAAIAAAAAEAAAABAAAAEAAAAAAAAAAAAAAAQAEAAKAAAAAAAAAAAAAAAEABAACgAAAAJQAAAAwAAAACAAAAJwAAABgAAAAFAAAAAAAAAP///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cAAAADwAAAHYAAACgAAAAhgAAAAEAAABVVY9BJrSPQQ8AAAB2AAAAGAAAAEwAAAAAAAAAAAAAAAAAAAD//////////3wAAABEAGkAcgBlAGMAdABvAHIAIABHAGUAcgBlAG4AdABlACAARwBlAG4AZQByAGEAbAAJAAAAAwAAAAUAAAAHAAAABgAAAAQAAAAIAAAABQAAAAQAAAAJAAAABwAAAAUAAAAHAAAABwAAAAQAAAAHAAAABAAAAAkAAAAHAAAABwAAAAcAAAAFAAAABwAAAAMAAABLAAAAQAAAADAAAAAFAAAAIAAAAAEAAAABAAAAEAAAAAAAAAAAAAAAQAEAAKAAAAAAAAAAAAAAAEABAACgAAAAJQAAAAwAAAACAAAAJwAAABgAAAAFAAAAAAAAAP///wAAAAAAJQAAAAwAAAAFAAAATAAAAGQAAAAOAAAAiwAAAAUBAACbAAAADgAAAIsAAAD4AAAAEQAAACEA8AAAAAAAAAAAAAAAgD8AAAAAAAAAAAAAgD8AAAAAAAAAAAAAAAAAAAAAAAAAAAAAAAAAAAAAAAAAACUAAAAMAAAAAAAAgCgAAAAMAAAABQAAACUAAAAMAAAAAQAAABgAAAAMAAAAAAAAABIAAAAMAAAAAQAAABYAAAAMAAAAAAAAAFQAAAAgAQAADwAAAIsAAAAEAQAAmwAAAAEAAABVVY9BJrSPQQ8AAACLAAAAIwAAAEwAAAAEAAAADgAAAIsAAAAGAQAAnAAAAJQAAABGAGkAcgBtAGEAZABvACAAcABvAHIAOgAgAEUARABVAEEAUgBEAE8AIABRAFUARQBJAFIATwBaACAARwBBAFIAQwBJAEEAAAAGAAAAAwAAAAUAAAALAAAABwAAAAgAAAAIAAAABAAAAAgAAAAIAAAABQAAAAMAAAAEAAAABwAAAAkAAAAJAAAACAAAAAgAAAAJAAAACgAAAAQAAAAKAAAACQAAAAcAAAADAAAACAAAAAoAAAAHAAAABAAAAAkAAAAIAAAACAAAAAgAAAADAAAACA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Balance</vt:lpstr>
      <vt:lpstr>Información Complementaria</vt:lpstr>
      <vt:lpstr>Balance!Área_de_impresión</vt:lpstr>
      <vt:lpstr>'Información Complementaria'!Área_de_impresión</vt:lpstr>
    </vt:vector>
  </TitlesOfParts>
  <Company>FINANCIERA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INTERFISA</dc:creator>
  <cp:lastModifiedBy>Diego Arce</cp:lastModifiedBy>
  <cp:lastPrinted>2016-07-08T16:10:25Z</cp:lastPrinted>
  <dcterms:created xsi:type="dcterms:W3CDTF">2000-07-05T21:24:07Z</dcterms:created>
  <dcterms:modified xsi:type="dcterms:W3CDTF">2024-05-10T14:04:49Z</dcterms:modified>
</cp:coreProperties>
</file>