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_xmlsignatures/sig1.xml" ContentType="application/vnd.openxmlformats-package.digital-signature-xmlsignature+xml"/>
  <Override PartName="/_xmlsignatures/sig3.xml" ContentType="application/vnd.openxmlformats-package.digital-signature-xmlsignature+xml"/>
  <Override PartName="/_xmlsignatures/sig2.xml" ContentType="application/vnd.openxmlformats-package.digital-signature-xmlsignature+xml"/>
  <Override PartName="/_xmlsignatures/sig4.xml" ContentType="application/vnd.openxmlformats-package.digital-signature-xmlsignature+xml"/>
  <Override PartName="/_xmlsignatures/sig6.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C:\Users\juan.rios\AppData\Local\Microsoft\Windows\INetCache\Content.Outlook\VCZSUT4R\"/>
    </mc:Choice>
  </mc:AlternateContent>
  <xr:revisionPtr revIDLastSave="0" documentId="13_ncr:1_{1F285DEC-F382-42E9-9C68-020CA93CBA5F}" xr6:coauthVersionLast="47" xr6:coauthVersionMax="47" xr10:uidLastSave="{00000000-0000-0000-0000-000000000000}"/>
  <bookViews>
    <workbookView xWindow="-120" yWindow="-120" windowWidth="29040" windowHeight="17640" tabRatio="798" xr2:uid="{00000000-000D-0000-FFFF-FFFF00000000}"/>
  </bookViews>
  <sheets>
    <sheet name="Caratula" sheetId="20" r:id="rId1"/>
    <sheet name="índice" sheetId="21" r:id="rId2"/>
    <sheet name="Activo" sheetId="16" r:id="rId3"/>
    <sheet name="Pasivo y PN" sheetId="11" r:id="rId4"/>
    <sheet name="Resultado" sheetId="13" r:id="rId5"/>
    <sheet name="Evolución del Patrimonio" sheetId="17" r:id="rId6"/>
    <sheet name="Flujo de Efectivo" sheetId="15" r:id="rId7"/>
    <sheet name="Nota A" sheetId="29" r:id="rId8"/>
    <sheet name="Nota B" sheetId="30" r:id="rId9"/>
    <sheet name="Nota C" sheetId="31" r:id="rId10"/>
    <sheet name="Nota D" sheetId="32" r:id="rId11"/>
    <sheet name="Nota E" sheetId="27" r:id="rId12"/>
    <sheet name="Nota F" sheetId="28" r:id="rId13"/>
    <sheet name="Nota G" sheetId="18" r:id="rId14"/>
    <sheet name="Nota H" sheetId="26" r:id="rId15"/>
    <sheet name="Nota I" sheetId="33" r:id="rId16"/>
    <sheet name="Nota J" sheetId="34" r:id="rId17"/>
    <sheet name="Nota K" sheetId="35" r:id="rId18"/>
  </sheets>
  <definedNames>
    <definedName name="_Hlk157176998" localSheetId="15">'Nota I'!#REF!</definedName>
    <definedName name="_Hlk157500659" localSheetId="12">'Nota F'!#REF!</definedName>
    <definedName name="_Hlk159495531" localSheetId="8">'Nota B'!$G$188</definedName>
    <definedName name="AS2DocOpenMode" hidden="1">"AS2DocumentEdit"</definedName>
    <definedName name="_xlnm.Print_Area" localSheetId="2">Activo!$A$2:$D$55</definedName>
    <definedName name="_xlnm.Print_Area" localSheetId="5">'Evolución del Patrimonio'!$A$2:$G$38</definedName>
    <definedName name="_xlnm.Print_Area" localSheetId="6">'Flujo de Efectivo'!$A$2:$D$51</definedName>
    <definedName name="_xlnm.Print_Area" localSheetId="3">'Pasivo y PN'!$A$2:$D$44</definedName>
    <definedName name="_xlnm.Print_Area" localSheetId="4">Resultado!$A$2:$D$53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7" l="1"/>
  <c r="G13" i="17"/>
  <c r="G12" i="17"/>
  <c r="G11" i="17"/>
  <c r="G10" i="17"/>
  <c r="G9" i="17"/>
  <c r="G8" i="17"/>
  <c r="B14" i="17"/>
  <c r="B20" i="17" s="1"/>
  <c r="C14" i="17"/>
  <c r="C20" i="17" s="1"/>
  <c r="D14" i="17"/>
  <c r="D20" i="17" s="1"/>
  <c r="E14" i="17"/>
  <c r="D34" i="15"/>
  <c r="F14" i="17"/>
  <c r="D38" i="13" l="1"/>
  <c r="D31" i="13"/>
  <c r="D27" i="13"/>
  <c r="D23" i="13"/>
  <c r="D19" i="13"/>
  <c r="D14" i="13"/>
  <c r="D8" i="13"/>
  <c r="D41" i="16"/>
  <c r="E15" i="17"/>
  <c r="E16" i="17"/>
  <c r="G16" i="17" s="1"/>
  <c r="F19" i="17"/>
  <c r="G19" i="17" s="1"/>
  <c r="G14" i="17"/>
  <c r="D18" i="13" l="1"/>
  <c r="G15" i="17"/>
  <c r="D22" i="13" l="1"/>
  <c r="D26" i="13" l="1"/>
  <c r="D37" i="13" l="1"/>
  <c r="D41" i="13" l="1"/>
  <c r="D43" i="13" l="1"/>
  <c r="E17" i="17" l="1"/>
  <c r="E20" i="17" l="1"/>
  <c r="F17" i="17"/>
  <c r="F20" i="17" s="1"/>
  <c r="G17" i="17"/>
  <c r="G20" i="17" l="1"/>
</calcChain>
</file>

<file path=xl/sharedStrings.xml><?xml version="1.0" encoding="utf-8"?>
<sst xmlns="http://schemas.openxmlformats.org/spreadsheetml/2006/main" count="1726" uniqueCount="1086">
  <si>
    <t>ACTIVO</t>
  </si>
  <si>
    <t>PASIVO</t>
  </si>
  <si>
    <t>Pérdidas por Servicios</t>
  </si>
  <si>
    <t>Pérdidas Extraordinarias</t>
  </si>
  <si>
    <t>DISPONIBLE</t>
  </si>
  <si>
    <t>Caja</t>
  </si>
  <si>
    <t>Otras Instituciones Financieras</t>
  </si>
  <si>
    <t>Préstamos</t>
  </si>
  <si>
    <t>Sector No Financiero</t>
  </si>
  <si>
    <t>Propios</t>
  </si>
  <si>
    <t>TOTAL DE ACTIVO</t>
  </si>
  <si>
    <t>Banco Central del Paraguay</t>
  </si>
  <si>
    <t xml:space="preserve">Otras Instituciones Financieras </t>
  </si>
  <si>
    <t>Depósitos - Sector Privado</t>
  </si>
  <si>
    <t>Depósitos - Sector Público</t>
  </si>
  <si>
    <t xml:space="preserve">Otras Obligaciones </t>
  </si>
  <si>
    <t>OBLIGACIONES DIVERSAS</t>
  </si>
  <si>
    <t>Acreedores Fiscales</t>
  </si>
  <si>
    <t>Otras Obligaciones Diversas</t>
  </si>
  <si>
    <t xml:space="preserve">PROVISIONES </t>
  </si>
  <si>
    <t>TOTAL DE PASIVO</t>
  </si>
  <si>
    <t xml:space="preserve">AJUSTES AL PATRIMONIO </t>
  </si>
  <si>
    <t>RESERVAS</t>
  </si>
  <si>
    <t>RESULTADOS ACUMULADOS</t>
  </si>
  <si>
    <t>UTILIDAD DEL EJERCICIO</t>
  </si>
  <si>
    <t>TOTAL DE PATRIMONIO</t>
  </si>
  <si>
    <t>TOTAL DE PASIVO Y PATRIMONIO</t>
  </si>
  <si>
    <t>GANANCIAS FINANCIERAS</t>
  </si>
  <si>
    <t>Por Créditos Vencidos</t>
  </si>
  <si>
    <t>PERDIDAS FINANCIERAS</t>
  </si>
  <si>
    <t>Por Obligaciones - Sector Financiero</t>
  </si>
  <si>
    <t>Por Obligaciones - Sector No Financiero</t>
  </si>
  <si>
    <t>PREVISIONES</t>
  </si>
  <si>
    <t>RESULTADOS POR SERVICIOS</t>
  </si>
  <si>
    <t xml:space="preserve">Ganancias por Servicios </t>
  </si>
  <si>
    <t>RESULTADO BRUTO</t>
  </si>
  <si>
    <t>OTRAS GANANCIAS OPERATIVAS</t>
  </si>
  <si>
    <t>Ganancias por Créditos Diversos</t>
  </si>
  <si>
    <t xml:space="preserve">Otras </t>
  </si>
  <si>
    <t>OTRAS PERDIDAS OPERATIVAS</t>
  </si>
  <si>
    <t>Depreciaciones de Bienes de Uso</t>
  </si>
  <si>
    <t>Amortizaciones de Cargos Diferidos</t>
  </si>
  <si>
    <t>RESULTADO OPERATIVO NETO</t>
  </si>
  <si>
    <t>RESULTADOS EXTRAORDINARIOS</t>
  </si>
  <si>
    <t>Ganancias Extraordinarias</t>
  </si>
  <si>
    <t>Deudores por Productos Financieros Devengados</t>
  </si>
  <si>
    <t xml:space="preserve"> </t>
  </si>
  <si>
    <t xml:space="preserve">(Ganancias por Valuacion en Suspenso)   </t>
  </si>
  <si>
    <t>RESULTADO FINANCIERO ANTES DE PREVISIONES</t>
  </si>
  <si>
    <t>RESULTADO FINANCIERO DESPUES DE PREVISIONES</t>
  </si>
  <si>
    <t>Operaciones a Liquidar</t>
  </si>
  <si>
    <t>CREDITOS DOCUMENTARIOS</t>
  </si>
  <si>
    <t>GARANTIAS OTORGADAS</t>
  </si>
  <si>
    <t xml:space="preserve">LINEAS DE CREDITO </t>
  </si>
  <si>
    <t>Por Diferencia de Cotización de Valores  Públicos</t>
  </si>
  <si>
    <t>Por Renta y Diferencia de Cotización de Valores Públicos</t>
  </si>
  <si>
    <t>CUENTAS DE CONTINGENCIAS, ORDEN Y FIDEICOMISOS</t>
  </si>
  <si>
    <t>₲</t>
  </si>
  <si>
    <t>TOTAL DE CUENTAS DE CONTINGENCIAS (Nota E)</t>
  </si>
  <si>
    <t>Bienes Adquiridos en Recuperación de Créditos</t>
  </si>
  <si>
    <t>Obligaciones Debentures y Bonos Emitidos en circulación</t>
  </si>
  <si>
    <t>(Previsiones) (Nota C.6)</t>
  </si>
  <si>
    <r>
      <t xml:space="preserve">VALORES PUBLICOS </t>
    </r>
    <r>
      <rPr>
        <sz val="9"/>
        <rFont val="Times New Roman"/>
        <family val="1"/>
      </rPr>
      <t>(Nota C.3)</t>
    </r>
  </si>
  <si>
    <r>
      <t>INVERSIONES</t>
    </r>
    <r>
      <rPr>
        <sz val="9"/>
        <rFont val="Times New Roman"/>
        <family val="1"/>
      </rPr>
      <t xml:space="preserve"> (Nota C.7)</t>
    </r>
  </si>
  <si>
    <r>
      <t>BIENES DE USO</t>
    </r>
    <r>
      <rPr>
        <sz val="9"/>
        <rFont val="Times New Roman"/>
        <family val="1"/>
      </rPr>
      <t xml:space="preserve"> (Nota C.8)</t>
    </r>
  </si>
  <si>
    <r>
      <t>CARGOS DIFERIDOS</t>
    </r>
    <r>
      <rPr>
        <sz val="9"/>
        <rFont val="Times New Roman"/>
        <family val="1"/>
      </rPr>
      <t xml:space="preserve"> (Nota C.9)</t>
    </r>
  </si>
  <si>
    <t>CAPITAL INTEGRADO  (Nota B.5)</t>
  </si>
  <si>
    <t>Por Valuación de Activos y Pasivos Financieros en Moneda Extranjera (Nota F.2)</t>
  </si>
  <si>
    <t>Desafectación de Previsiones (Nota C.6)</t>
  </si>
  <si>
    <t>Por Valuación de otros Activos y Pasivos en Moneda Extranjera (Nota F.2)</t>
  </si>
  <si>
    <t>Constitución de Previsiones (Nota C.6)</t>
  </si>
  <si>
    <r>
      <t xml:space="preserve">CREDITOS VIGENTES INTERMED. FINANCIERA - SECT. NO FINANC. </t>
    </r>
    <r>
      <rPr>
        <sz val="9"/>
        <rFont val="Times New Roman"/>
        <family val="1"/>
      </rPr>
      <t>(Nota C.5.2 y C.13)</t>
    </r>
  </si>
  <si>
    <r>
      <t xml:space="preserve">CREDITOS VENCIDOS POR INTERMED. FINANCIERA </t>
    </r>
    <r>
      <rPr>
        <sz val="9"/>
        <rFont val="Times New Roman"/>
        <family val="1"/>
      </rPr>
      <t>(Nota C.5.3)</t>
    </r>
  </si>
  <si>
    <t>Títulos Privados</t>
  </si>
  <si>
    <t>Corresponsales Créd. Doc. Diferidos</t>
  </si>
  <si>
    <t>Acreedores por Cargos Financieros Devengados</t>
  </si>
  <si>
    <t>Por Créditos Vigentes - Sector Financiero</t>
  </si>
  <si>
    <t>Por Créditos Vigentes - Sector No Financiero</t>
  </si>
  <si>
    <t>Retribuciones al Personal y Cargas Sociales</t>
  </si>
  <si>
    <t>RESULTADO DEL EJERCICIO ANTES DE IMPUESTO A LA RENTA</t>
  </si>
  <si>
    <t>GANANCIA DEL EJERCICIO DESPUES DE IMPUESTOS</t>
  </si>
  <si>
    <t>Rentas sobre Inversiones en el Sector privado</t>
  </si>
  <si>
    <r>
      <t xml:space="preserve">PATRIMONIO </t>
    </r>
    <r>
      <rPr>
        <sz val="9"/>
        <rFont val="Times New Roman"/>
        <family val="1"/>
      </rPr>
      <t>(Nota D)</t>
    </r>
  </si>
  <si>
    <t>Presentado en forma comparativa con el ejercicio económico anterior</t>
  </si>
  <si>
    <t>(cifras expresadas en Guaraníes)</t>
  </si>
  <si>
    <t>Total</t>
  </si>
  <si>
    <t>CONCEPTO</t>
  </si>
  <si>
    <t xml:space="preserve"> Utilidad del ejercicio</t>
  </si>
  <si>
    <t>(1) Ver Notas B.5) y D.2)</t>
  </si>
  <si>
    <t>(2) Ver Notas D.3.a)</t>
  </si>
  <si>
    <t xml:space="preserve">Las notas A a la K que se acompañan forman parte integrante de estos Estados Financieros. </t>
  </si>
  <si>
    <t>GANANCIA DEL EJERCICIO</t>
  </si>
  <si>
    <t>MAS/MENOS EGRESOS QUE NO IMPLICAN APLICACIONES DE FONDOS</t>
  </si>
  <si>
    <t>Amortización del ejercicio</t>
  </si>
  <si>
    <t>Desafectación de previsiones</t>
  </si>
  <si>
    <t>Constitución de previsiones</t>
  </si>
  <si>
    <t>Ganancias por valuación en suspenso</t>
  </si>
  <si>
    <t>Depreciación del ejercicio</t>
  </si>
  <si>
    <t>ACTIVIDADES OPERATIVAS</t>
  </si>
  <si>
    <t>FONDOS NETOS DE ACTIVIDADES OPERATIVAS</t>
  </si>
  <si>
    <t>ACTIVIDADES DE INVERSION</t>
  </si>
  <si>
    <t>ACTIVIDADES DE FINANCIAMIENTO</t>
  </si>
  <si>
    <t>Distribución de Dividendos</t>
  </si>
  <si>
    <t>FONDOS NETOS DE ACTIVIDADES DE FINANCIAMIENTO</t>
  </si>
  <si>
    <t>Efectivo y equivalentes de efectivo al inicio del ejercicio</t>
  </si>
  <si>
    <t>Efectivo y equivalentes de efectivo al cierre del ejercicio</t>
  </si>
  <si>
    <r>
      <t xml:space="preserve">CREDITOS DIVERSOS  </t>
    </r>
    <r>
      <rPr>
        <sz val="9"/>
        <rFont val="Times New Roman"/>
        <family val="1"/>
      </rPr>
      <t>(Nota C.16)</t>
    </r>
  </si>
  <si>
    <t>Capital
Integrado (1)</t>
  </si>
  <si>
    <t>Reserva de 
Revalúo</t>
  </si>
  <si>
    <t>Reserva
Legal (2)</t>
  </si>
  <si>
    <t>Resultados
 Acumulados</t>
  </si>
  <si>
    <t>Utilidad
del Ejercicio</t>
  </si>
  <si>
    <t xml:space="preserve">ESTADO DE FLUJO DE EFECTIVO CORRESPONDIENTE AL EJERCICIO ECONÓMICO FINALIZADO </t>
  </si>
  <si>
    <t>Saldos al 31 de diciembre de 2021</t>
  </si>
  <si>
    <t xml:space="preserve"> Transferencia de utilidades del ejercicio anterior </t>
  </si>
  <si>
    <t>Saldos al 31 de diciembre de 2022</t>
  </si>
  <si>
    <t>Sector Público</t>
  </si>
  <si>
    <t>CONSIDERACIÓN POR LA ASAMBLEA DE ACCIONISTAS</t>
  </si>
  <si>
    <t>INFORMACIÓN BÁSICA SOBRE LA ENTIDAD FINANCIERA</t>
  </si>
  <si>
    <t>B.1)</t>
  </si>
  <si>
    <t>Naturaleza Jurídica</t>
  </si>
  <si>
    <t>B.2)</t>
  </si>
  <si>
    <t>Base de Preparación de los Estados Financieros</t>
  </si>
  <si>
    <t>Los Estados Financieros han sido preparados de conformidad con las normas, reglamentaciones y disposiciones contables establecidas por el Banco Central del Paraguay (BCP) y la Superintendencia de Bancos (SIB), razón por la cual no incorporan algunas cuestiones de presentación y revelación no reguladas por el BCP pero que sin embargo éstas son normalmente requeridas en otros marcos contables elaborados por organizaciones consideradas relevantes en los procesos de emisión de normas para la preparación de estados financieros con fines generales. Las normas, reglamentaciones y disposiciones contables establecidas por el BCP difieren de tales marcos contables, principalmente en los siguientes aspectos:</t>
  </si>
  <si>
    <t>La revelación y/o cuantificación de estas diferencias no es exigida por el Banco Central del Paraguay.</t>
  </si>
  <si>
    <t>En adición a lo mencionado en otras notas a los estados financieros, se han utilizado las siguientes políticas contables relevantes:</t>
  </si>
  <si>
    <t>(i) Políticas contables relevantes</t>
  </si>
  <si>
    <t>(ii) Estimaciones:</t>
  </si>
  <si>
    <t>La preparación de estos estados financieros requiere que el Directorio y la Gerencia de la Entidad realicen ciertas estimaciones y supuestos que afectan los saldos de los activos y pasivos, la exposición de contingencias y el reconocimiento de los ingresos y gastos.</t>
  </si>
  <si>
    <t>Los activos y pasivos son reconocidos en los estados financieros cuando es probable que futuros beneficios económicos fluyan hacia o desde la Entidad y que las diferentes partidas tengan un costo o valor que pueda ser medido con fiabilidad.</t>
  </si>
  <si>
    <t>Las principales estimaciones relacionadas en los estados financieros se refieren a las previsiones sobre activos y riesgos crediticios de dudoso cobro, depreciaciones de bienes de uso, amortización de cargos diferidos y activos intangibles, previsiones sobre litigios judiciales iniciados contra la Entidad y a las previsiones para cubrir otras contingencias.</t>
  </si>
  <si>
    <t>(iii) Información comparativa</t>
  </si>
  <si>
    <t>A los fines de la información comparativa, se ha efectuado una reclasificación sobre la información del ejercicio anterior para exponerla sobre bases uniformes en las cuentas “Ganancias por Créditos Diversos” y “Otras Pérdidas Operativas”. La modificación de la información comparativa no implica cambios en las decisiones tomadas en base a ella.</t>
  </si>
  <si>
    <t>(iv) Otros aspectos:</t>
  </si>
  <si>
    <t>B.3)</t>
  </si>
  <si>
    <t>Sucursales en el Exterior</t>
  </si>
  <si>
    <t>B.4)</t>
  </si>
  <si>
    <t>La Entidad mantiene inversiones en títulos emitidos por el sector privado nacional, las cuales se encuentran valuadas a su costo de adquisición y se integran de la siguiente manera:</t>
  </si>
  <si>
    <t>Al 31 de diciembre de 2022</t>
  </si>
  <si>
    <t>Nombre</t>
  </si>
  <si>
    <t>Tipo de</t>
  </si>
  <si>
    <t>Moneda</t>
  </si>
  <si>
    <t>Valor nominal</t>
  </si>
  <si>
    <t>Cantidad de Acciones</t>
  </si>
  <si>
    <t>% de</t>
  </si>
  <si>
    <t>Valor Contable</t>
  </si>
  <si>
    <t>de la sociedad</t>
  </si>
  <si>
    <t>participación</t>
  </si>
  <si>
    <t>de Inversión</t>
  </si>
  <si>
    <t>de las acciones</t>
  </si>
  <si>
    <t>Participación</t>
  </si>
  <si>
    <t>Pronet S.A.</t>
  </si>
  <si>
    <t>Minoritaria</t>
  </si>
  <si>
    <t>Guaraníes</t>
  </si>
  <si>
    <t>17,42%</t>
  </si>
  <si>
    <t>Bancard S.A.</t>
  </si>
  <si>
    <t>7,14%</t>
  </si>
  <si>
    <t>Las Ardenas S.A.</t>
  </si>
  <si>
    <t>20,00%</t>
  </si>
  <si>
    <t>Atlas S.A. de Seguros (*)</t>
  </si>
  <si>
    <t>Mayoritaria</t>
  </si>
  <si>
    <t>6.930 de ₲ 1.000.000 c/u</t>
  </si>
  <si>
    <t>99,00%</t>
  </si>
  <si>
    <t>(*) La constitución de la firma “Atlas SA de Seguros” fue dada por Escritura Pública Nro. 18 del 19 de diciembre de 2020, y autorizada por Superintendencia de Seguros (SIS) del BCP a iniciar sus operaciones de seguros según Resolución N° 11/22 de fecha 12 de enero de 2022.
Las referidas inversiones se exponen en la cuenta del activo Inversiones en Títulos Valores Emitidos por Sector Privado – Renta Variable (ver Nota C.7.).</t>
  </si>
  <si>
    <t>B.5)</t>
  </si>
  <si>
    <t>Concepto</t>
  </si>
  <si>
    <t>31.12.2022</t>
  </si>
  <si>
    <t>Accionistas</t>
  </si>
  <si>
    <t>Porcentaje de participación en votos</t>
  </si>
  <si>
    <t>Nacionalidad / País de Constitución</t>
  </si>
  <si>
    <t>Graciela Pappalardo de Zuccolillo</t>
  </si>
  <si>
    <t>Paraguay</t>
  </si>
  <si>
    <t>María Adelaida Zuccolillo Pappalardo</t>
  </si>
  <si>
    <t>Natalia Zuccolillo Pappalardo</t>
  </si>
  <si>
    <t>Andrea Zuccolillo Pappalardo</t>
  </si>
  <si>
    <t>Jorge Mendelzon Libster</t>
  </si>
  <si>
    <t>Miguel Ángel Zaldívar Silvera</t>
  </si>
  <si>
    <t>Santiago Llano Cavina</t>
  </si>
  <si>
    <t>B.6)</t>
  </si>
  <si>
    <t>Nómina del Directorio y Personal Superior</t>
  </si>
  <si>
    <t>Al 31 de diciembre de 2022:</t>
  </si>
  <si>
    <t>Directorio:</t>
  </si>
  <si>
    <t>Presidente</t>
  </si>
  <si>
    <t>Ing. Miguel A. Zaldívar Silvera</t>
  </si>
  <si>
    <t>Vicepresidente Primero</t>
  </si>
  <si>
    <t>Econ. Jorge Eduardo Mendelzon Libster</t>
  </si>
  <si>
    <t>Vicepresidente Segundo</t>
  </si>
  <si>
    <t>Econ. Santiago Llano Cavina</t>
  </si>
  <si>
    <t>Director Titular</t>
  </si>
  <si>
    <t>Lic. Juan Carlos Martin Colmán</t>
  </si>
  <si>
    <t>Econ. Celio Tunholi</t>
  </si>
  <si>
    <t>Abog. Jorge Enrique Vera Trinidad</t>
  </si>
  <si>
    <t>Lic. Hernando Lesme Romero</t>
  </si>
  <si>
    <t>Lic. Eduardo Monteiro Gomes</t>
  </si>
  <si>
    <t>Econ. Maria Epifania Gonzalez De Rodriguez</t>
  </si>
  <si>
    <t>Síndico Titular</t>
  </si>
  <si>
    <t>Abog. Cesar Eduardo Coll Rodriguez</t>
  </si>
  <si>
    <t>Síndico Suplente</t>
  </si>
  <si>
    <t>Lic. Carlos Aristides Sosa Acosta</t>
  </si>
  <si>
    <t>Plana Ejecutiva:</t>
  </si>
  <si>
    <t>Director Gerente General</t>
  </si>
  <si>
    <t>Director Jurídico-Fedatario Titular</t>
  </si>
  <si>
    <t>Director de Riesgos</t>
  </si>
  <si>
    <t>Directora de Operaciones y Tecnología</t>
  </si>
  <si>
    <t>Econ. Maria Epifania Gonzalez de Rodriguez</t>
  </si>
  <si>
    <t>Gerente Comercial</t>
  </si>
  <si>
    <t>Lic. Eduardo Antonio Añazco Barudi</t>
  </si>
  <si>
    <t>Gerente de Tecnología</t>
  </si>
  <si>
    <t>Lic. Carolina Bestard de Mongelós</t>
  </si>
  <si>
    <t>Gerente Administrativo y Operaciones-Fedatario Suplente</t>
  </si>
  <si>
    <t>Lic. Victor Manuel Sosa Martinez</t>
  </si>
  <si>
    <t>Gerente de Desarrollo Organizacional</t>
  </si>
  <si>
    <t>Lic. Mirtha Estela Gill Galván</t>
  </si>
  <si>
    <t>Oficial de Cumplimiento</t>
  </si>
  <si>
    <t>Ing. Cial. David Pachioni Faracco</t>
  </si>
  <si>
    <t>Gerente de Marketing</t>
  </si>
  <si>
    <t>Lic. Cinzia Pierina Rosini Vermiglio</t>
  </si>
  <si>
    <t>Gerente de Auditoría Interna</t>
  </si>
  <si>
    <t>Lic. Jorge Antonio Ortega Benitez</t>
  </si>
  <si>
    <t>Gerente de Servicios Digitales</t>
  </si>
  <si>
    <t>Lic. Felipe Martin Brun</t>
  </si>
  <si>
    <t>Gerente de Bca. Empresas</t>
  </si>
  <si>
    <t>Lic. Maria Veronica Fariña Martinez</t>
  </si>
  <si>
    <t>Gerente de Bca. Personas y Bca. Minorista</t>
  </si>
  <si>
    <t>Lic. Ariadna Maria Yasmin Lombardo Fischer</t>
  </si>
  <si>
    <t>Gerente de Riesgos</t>
  </si>
  <si>
    <t>Lic. Luis Augusto Mercado Aquino</t>
  </si>
  <si>
    <t>Contadora General</t>
  </si>
  <si>
    <t>Lic. Sonia Beatriz Rios de Coronel</t>
  </si>
  <si>
    <t>Gerente de Banca Empresas</t>
  </si>
  <si>
    <t>INFORMACIÓN REFERENTE A LOS ACTIVOS Y PASIVOS</t>
  </si>
  <si>
    <t>C.1)</t>
  </si>
  <si>
    <t>Los activos y pasivos en moneda extranjera se expresan en el estado de situación patrimonial a los tipos de cambio vigentes al cierre de cada ejercicio, proporcionados por la Mesa de Cambios del Departamento de Operaciones Internacionales del BCP, y no difieren significativamente de los tipos de cambio vigentes en el mercado libre de cambios:</t>
  </si>
  <si>
    <t>Tipo de Cambio</t>
  </si>
  <si>
    <t>Dólares estadounidenses</t>
  </si>
  <si>
    <t>Euros</t>
  </si>
  <si>
    <t>Reales</t>
  </si>
  <si>
    <t>Pesos argentinos</t>
  </si>
  <si>
    <t>Las diferencias de cambio originadas por fluctuaciones en los tipos de cambio, entre las fechas de concertación de las operaciones y su liquidación y/o valuación al cierre del ejercicio, son reconocidas en resultados, con las excepciones señaladas en Nota F.1).</t>
  </si>
  <si>
    <t>C.2)</t>
  </si>
  <si>
    <t xml:space="preserve">Posición en moneda extranjera </t>
  </si>
  <si>
    <t>A continuación se resume la posición en moneda extranjera de la Entidad:</t>
  </si>
  <si>
    <t>Importe</t>
  </si>
  <si>
    <t>Arbitrado a</t>
  </si>
  <si>
    <t>Equivalente en</t>
  </si>
  <si>
    <t>US$</t>
  </si>
  <si>
    <t>Activos totales en moneda extranjera</t>
  </si>
  <si>
    <t>Pasivos totales en moneda extranjera</t>
  </si>
  <si>
    <t>(4.464.036.888.013)</t>
  </si>
  <si>
    <t>Posición sobre-comprada</t>
  </si>
  <si>
    <t>Posición</t>
  </si>
  <si>
    <t>Posición Arbitrada a USD</t>
  </si>
  <si>
    <t>Comprada</t>
  </si>
  <si>
    <t>Vendida</t>
  </si>
  <si>
    <t>Posición al 31 de diciembre de 2022</t>
  </si>
  <si>
    <t>-</t>
  </si>
  <si>
    <t xml:space="preserve">Total </t>
  </si>
  <si>
    <t>Posición - Dólares estadounidenses</t>
  </si>
  <si>
    <t>Posición – Euros</t>
  </si>
  <si>
    <t>Posición – Reales</t>
  </si>
  <si>
    <t>Efectivo y equivalentes en efectivo</t>
  </si>
  <si>
    <t>Para la confección del estado de flujos de efectivo el saldo de “Disponible” se presenta como “Efectivo y equivalentes de efectivo”, el saldo se muestra neto de previsiones, constituidas sobre depósitos en bancos del exterior que no tengan la calificación mínima requerida por la Superintendencia de Bancos y /o partidas pendientes de conciliación de antigua data con instituciones financieras, según lo establecido en la Resolución del Directorio del BCP Nº 1/2007 y sus modificaciones posteriores.</t>
  </si>
  <si>
    <t>C.3)</t>
  </si>
  <si>
    <t>Valores Públicos</t>
  </si>
  <si>
    <t>Se encuentran registrados a su valor de costo más la renta devengada a percibir al cierre de cada ejercicio. De acuerdo con el Plan y Manual de cuentas de la Superintendencia de Bancos del Banco Central del Paraguay, los valores privados de corto plazo, es decir, aquellos que por su naturaleza son susceptibles de ser realizados de inmediato y que se mantienen por no más de un año se clasifican en el capítulo “Valores públicos y privados” y aquellos que son de largo plazo en el capítulo “Inversiones”.</t>
  </si>
  <si>
    <t>La cuenta de referencia incluía los siguientes valores públicos:</t>
  </si>
  <si>
    <t>Moneda de</t>
  </si>
  <si>
    <t>Importe en</t>
  </si>
  <si>
    <t>Importe en Guaraníes</t>
  </si>
  <si>
    <t>Emisión</t>
  </si>
  <si>
    <t>Valor Nominal</t>
  </si>
  <si>
    <t>Bonos del Tesoro Nacional</t>
  </si>
  <si>
    <t>Dólares</t>
  </si>
  <si>
    <t>Letras de Regulación Monetaria (*)</t>
  </si>
  <si>
    <t>Agencia Financiera de Desarrollo</t>
  </si>
  <si>
    <t>Rentas Devengadas</t>
  </si>
  <si>
    <t>Letras de Regulación Monetaria</t>
  </si>
  <si>
    <t>C.4)</t>
  </si>
  <si>
    <t>Activos y Pasivos con Cláusula de Reajuste</t>
  </si>
  <si>
    <t>C.5)</t>
  </si>
  <si>
    <t>Cartera de Créditos</t>
  </si>
  <si>
    <t>El riesgo crediticio es controlado por la Gerencia de la Entidad, principalmente a través de la evaluación y análisis de las transacciones individuales, para lo cual se consideran ciertos aspectos claramente definidos en las políticas de crédito de la Entidad, tanto para la banca empresas como para la banca personas según el caso, tales como la capacidad de pago demostrada y endeudamiento del deudor, la concentración crediticia de grupos económicos, límites individuales de otorgamiento de créditos, evaluación de sectores económicos, garantías computables y el requerimiento de capital de trabajo, de acuerdo con los riesgos de mercado.</t>
  </si>
  <si>
    <t>La cartera de créditos ha sido clasificada y valuada a su valor nominal más intereses devengados, neto de previsiones determinadas en función a la capacidad de pago y cumplimiento de los deudores o de un grupo de empresas vinculadas con respecto a la totalidad de sus obligaciones, de acuerdo con lo establecido en la Resolución del Directorio del BCP Nº 1, Acta 60 de fecha 28 de setiembre de 2007 y su modificatoria Resolución N° 37, Acta 72 de fecha 29 de noviembre de 2011, para lo cual:</t>
  </si>
  <si>
    <t>Los deudores se segmentaron en los siguientes tipos: i) Grandes Deudores Comerciales; ii) Medianos y Pequeños Deudores; iii) Microcréditos y; iv) Personales de Consumo o Vivienda.</t>
  </si>
  <si>
    <t>Los deudores han sido clasificados en 6 categorías de riesgo en base a la evaluación y calificación de la capacidad de pago de un deudor o de un grupo de deudores compuesto por personas vinculadas, con respecto a la totalidad de sus obligaciones. Una modificatoria de la Resolución N° 1/2007 del BCP requiere que la categoría 1 se disgregue en tres sub-categorías a los efectos del cómputo de las previsiones;</t>
  </si>
  <si>
    <t>Los intereses devengados sobre los créditos vigentes clasificados en las categorías “1” y “2” (en forma subjetiva) se han imputado a ganancias en su totalidad.</t>
  </si>
  <si>
    <t>Los intereses devengados y no cobrados a la fecha de cierre sobre los créditos vencidos y/o vigentes clasificados en categoría 2 y superior a “2”, que han sido reconocidos como ganancia hasta su entrada en mora o hasta el momento de su clasificación en una categoría 2 y superior a “2”, han sido previsionados en su totalidad.</t>
  </si>
  <si>
    <t>Se han constituido las previsiones específicas requeridas para cubrir las eventuales pérdidas que puedan derivarse de la no recuperación de la cartera conforme a los criterios y parámetros establecidos por el artículo 34 de la Resolución N° 1/2007 del BCP</t>
  </si>
  <si>
    <t>C.5.1)</t>
  </si>
  <si>
    <t>Categoría de Riesgo</t>
  </si>
  <si>
    <t>Saldo Contable</t>
  </si>
  <si>
    <t>Garantías</t>
  </si>
  <si>
    <t>Previsiones</t>
  </si>
  <si>
    <t>antes de</t>
  </si>
  <si>
    <t>Computables</t>
  </si>
  <si>
    <t>después</t>
  </si>
  <si>
    <t>para Previsiones</t>
  </si>
  <si>
    <t xml:space="preserve">Mínimo </t>
  </si>
  <si>
    <t>Constituidas</t>
  </si>
  <si>
    <t>de Previsiones</t>
  </si>
  <si>
    <t>(%)</t>
  </si>
  <si>
    <t>₲ (*)</t>
  </si>
  <si>
    <t>Categoría 1</t>
  </si>
  <si>
    <t>Saldo neto contable</t>
  </si>
  <si>
    <t>(*) incluyen intereses</t>
  </si>
  <si>
    <t>Categoría 1 a</t>
  </si>
  <si>
    <t>0,5</t>
  </si>
  <si>
    <t>C.5.2)</t>
  </si>
  <si>
    <t>31 de Diciembre de</t>
  </si>
  <si>
    <t>Préstamos a plazo fijo no reajustables</t>
  </si>
  <si>
    <t>Préstamos amortizables no reajustables</t>
  </si>
  <si>
    <t>Créditos utilizados en cuenta corriente</t>
  </si>
  <si>
    <t>Deudores por créditos documentarios diferidos</t>
  </si>
  <si>
    <t>Deudores por utilización de tarjetas de crédito</t>
  </si>
  <si>
    <t>Documentos descontados</t>
  </si>
  <si>
    <t>Compra de cartera</t>
  </si>
  <si>
    <t>Operaciones a liquidar (*)</t>
  </si>
  <si>
    <t>Préstamos con recursos administrados por AFD (**)</t>
  </si>
  <si>
    <t>Préstamo del Sector Público</t>
  </si>
  <si>
    <t>Medida Excepcional de Apoyo Emitida por BCP (***)</t>
  </si>
  <si>
    <t>(-) Suspensión por valuación</t>
  </si>
  <si>
    <t>Deudores por productos financieros devengados</t>
  </si>
  <si>
    <t>(-) Previsiones</t>
  </si>
  <si>
    <t>(*) Constituyen saldos de los contratos a término para compra o venta de divisas pactados con clientes del sector no financiero.</t>
  </si>
  <si>
    <t>(**) Corresponde a los préstamos otorgados con recursos de organismos como la Agencia Financiera de Desarrollo.</t>
  </si>
  <si>
    <t>Saldo Contable antes de Previsiones</t>
  </si>
  <si>
    <t>Garantías Computables para Previsiones</t>
  </si>
  <si>
    <t>Saldo Contable después de Previsiones</t>
  </si>
  <si>
    <t>Mínimo (%)</t>
  </si>
  <si>
    <t>(*)</t>
  </si>
  <si>
    <t>Categoría 1a</t>
  </si>
  <si>
    <t>Categoría 1b</t>
  </si>
  <si>
    <t>1,5</t>
  </si>
  <si>
    <t>Categoría 2</t>
  </si>
  <si>
    <t>Categoría 3</t>
  </si>
  <si>
    <t>Categoría 4</t>
  </si>
  <si>
    <t>Categoría 5</t>
  </si>
  <si>
    <t>Categoría 6</t>
  </si>
  <si>
    <t>(**) 6.376.689.849.014</t>
  </si>
  <si>
    <t>Menos: Previsiones genéricas(****)</t>
  </si>
  <si>
    <t>Más operaciones a liquidar</t>
  </si>
  <si>
    <t>Categoria 5</t>
  </si>
  <si>
    <t xml:space="preserve">Categoria 6 </t>
  </si>
  <si>
    <t>Totales</t>
  </si>
  <si>
    <t>(*)	Se aplican sobre el saldo sujeto a previsión siguiendo los criterios específicos de la Resolución 1/2007 del BCP y su modificatoria Resolución N° 37 Acta 72 de fecha 29 de noviembre de 2011.</t>
  </si>
  <si>
    <t>31 de diciembre de 2022</t>
  </si>
  <si>
    <t>Mínima</t>
  </si>
  <si>
    <t>Máxima</t>
  </si>
  <si>
    <t>Moneda nacional</t>
  </si>
  <si>
    <t>Comercial – menor o igual a 1 año</t>
  </si>
  <si>
    <t>16,22%</t>
  </si>
  <si>
    <t>26,71%</t>
  </si>
  <si>
    <t>Comercial – mayor a 1 año</t>
  </si>
  <si>
    <t>Consumo – menor o igual a 1 año</t>
  </si>
  <si>
    <t>Consumo – mayor a 1 año</t>
  </si>
  <si>
    <t>Tarjetas de crédito</t>
  </si>
  <si>
    <t>11,88%</t>
  </si>
  <si>
    <t>16,91%</t>
  </si>
  <si>
    <t>Sobregiros</t>
  </si>
  <si>
    <t>26,43%</t>
  </si>
  <si>
    <t>Moneda extranjera</t>
  </si>
  <si>
    <t>Comerciales-menor o igual a 1 año</t>
  </si>
  <si>
    <t>9,71%</t>
  </si>
  <si>
    <t>10,72%</t>
  </si>
  <si>
    <t>Comerciales- mayor a 1 año</t>
  </si>
  <si>
    <t>Consumo- menor a 1 año</t>
  </si>
  <si>
    <t>Consumo mayor a 1 año</t>
  </si>
  <si>
    <t>3,97%</t>
  </si>
  <si>
    <t>7,73%</t>
  </si>
  <si>
    <t>Adelanto por Cta. Importadores</t>
  </si>
  <si>
    <t>Personales- menor a 1 año</t>
  </si>
  <si>
    <t>Personales mayor a 1 año</t>
  </si>
  <si>
    <t>C.5.3)</t>
  </si>
  <si>
    <t>antes</t>
  </si>
  <si>
    <t>(25.051.183.936)</t>
  </si>
  <si>
    <t>(2.300.091.021)</t>
  </si>
  <si>
    <t>Categoría 1 b</t>
  </si>
  <si>
    <t>(846.920.765)</t>
  </si>
  <si>
    <t>(2.586.705.838)</t>
  </si>
  <si>
    <t>(4.958.168.895)</t>
  </si>
  <si>
    <t>(6.575.490.301)</t>
  </si>
  <si>
    <t>(11.380.753.318)</t>
  </si>
  <si>
    <t>(32.196.454.760)</t>
  </si>
  <si>
    <t>(85.895.768.834)</t>
  </si>
  <si>
    <t xml:space="preserve">Categoría 1 </t>
  </si>
  <si>
    <t>a) Incluye capitales e intereses (préstamos y deudores por productos financieros devengados).</t>
  </si>
  <si>
    <t>c) Las previsiones se constituyen considerando adicionalmente los saldos contingentes. Para aquellos deudores que no cuenten con garantías computables, la previsión es calculada sobre el riesgo total (deuda dineraria más contingentes). Para el resto de los deudores, la previsión es calculada en dos tramos, computándose las garantías desde el segundo tramo.</t>
  </si>
  <si>
    <t>C.6)</t>
  </si>
  <si>
    <t>Previsiones sobre riesgos directos y contingentes</t>
  </si>
  <si>
    <t>Se han constituido todas las previsiones necesarias para cubrir eventuales pérdidas sobre riesgos directos y contingentes, de acuerdo con lo exigido por la Resolución Nº 1/07, Acta Nº 60 de fecha 28 de septiembre de 2007 y su modificatoria Resolución N° 37 Acta N° 72 de fecha 29 de noviembre de 2011. El movimiento registrado durante el ejercicio, en las cuentas de previsiones se resume como sigue:</t>
  </si>
  <si>
    <t>Saldos al Inicio del Ejercicio</t>
  </si>
  <si>
    <t>Saldos al Cierre del Ejercicio</t>
  </si>
  <si>
    <t>- Disponible</t>
  </si>
  <si>
    <t>-  Créditos vigentes SF</t>
  </si>
  <si>
    <t>-  Créditos vigentes SNF</t>
  </si>
  <si>
    <t>1.218.790.756</t>
  </si>
  <si>
    <t>(*)116.129.080.532</t>
  </si>
  <si>
    <t>-  Créditos diversos</t>
  </si>
  <si>
    <t>(66.826.702)</t>
  </si>
  <si>
    <t>-  Créditos vencidos</t>
  </si>
  <si>
    <t>(2.823.820.848)</t>
  </si>
  <si>
    <t>- Inversiones</t>
  </si>
  <si>
    <t>164.495.922.325</t>
  </si>
  <si>
    <t>221.702.164.144</t>
  </si>
  <si>
    <t>52.543.674.910</t>
  </si>
  <si>
    <t>128.871.109.434</t>
  </si>
  <si>
    <t>(1.673.103.131)</t>
  </si>
  <si>
    <t>206.456.405.256</t>
  </si>
  <si>
    <t>-   Disponible</t>
  </si>
  <si>
    <t>-   Créditos vigentes SF</t>
  </si>
  <si>
    <t>-   Créditos vigentes SNF(*)</t>
  </si>
  <si>
    <t>-   Créditos diversos</t>
  </si>
  <si>
    <t>-   Créditos vencidos</t>
  </si>
  <si>
    <t>-   Inversiones</t>
  </si>
  <si>
    <t>C.7)</t>
  </si>
  <si>
    <t>Inversiones</t>
  </si>
  <si>
    <t>Representan la tenencia de títulos emitidos por el sector privado y bienes no aplicados al giro de la Entidad, valuados según su naturaleza como sigue:</t>
  </si>
  <si>
    <t>A continuación se detallan las inversiones de la entidad:</t>
  </si>
  <si>
    <t>Títulos privados - Pronet S.A. (*)(**)</t>
  </si>
  <si>
    <t>Títulos privados - Bancard S.A. (*)(**)</t>
  </si>
  <si>
    <t>Títulos privados – Las Ardenas S.A. (*)(**)</t>
  </si>
  <si>
    <t>Títulos privados – Atlas S.A. de Seguros (*)</t>
  </si>
  <si>
    <t>Bienes recibidos en recuperación de créditos</t>
  </si>
  <si>
    <t>(2.748.011.192)</t>
  </si>
  <si>
    <t>Rentas sobre inversiones en sector privado</t>
  </si>
  <si>
    <t>116.897.531.323</t>
  </si>
  <si>
    <t>114.149.520.131</t>
  </si>
  <si>
    <t>C.8)</t>
  </si>
  <si>
    <t xml:space="preserve">El reconocimiento inicial de estos bienes corresponde al costo de adquisición. La medición posterior de estos activos se presenta neta de depreciaciones acumuladas y, en caso de corresponder, de deterioro. </t>
  </si>
  <si>
    <t>A continuación se expone la composición de los saldos:</t>
  </si>
  <si>
    <t>Tasa de Depreciación en % anual</t>
  </si>
  <si>
    <t>Valor de Costo Revaluado</t>
  </si>
  <si>
    <t>Depreciación Acumulada</t>
  </si>
  <si>
    <t>Valor Contable neto de Depreciación</t>
  </si>
  <si>
    <t>Propios:</t>
  </si>
  <si>
    <t>Instalaciones</t>
  </si>
  <si>
    <t>(3.636.968.181)</t>
  </si>
  <si>
    <t>Muebles y útiles</t>
  </si>
  <si>
    <t>10 y 20</t>
  </si>
  <si>
    <t>(13.263.396.928)</t>
  </si>
  <si>
    <t>Equipos</t>
  </si>
  <si>
    <t>(173.416.011)</t>
  </si>
  <si>
    <t>Equipos de computación</t>
  </si>
  <si>
    <t>25 y 50</t>
  </si>
  <si>
    <t>(19.512.901.201)</t>
  </si>
  <si>
    <t>Cajas de seguridad y tesoro</t>
  </si>
  <si>
    <t>(183.720.978)</t>
  </si>
  <si>
    <t>Material de transporte terrestre</t>
  </si>
  <si>
    <t>(1.493.159.263)</t>
  </si>
  <si>
    <t>55.757.619.156</t>
  </si>
  <si>
    <t>(38.263.562.562)</t>
  </si>
  <si>
    <t>17.494.056.594</t>
  </si>
  <si>
    <t>C.9)</t>
  </si>
  <si>
    <t>Saldo</t>
  </si>
  <si>
    <t>Aumento</t>
  </si>
  <si>
    <t>Amortizaciones</t>
  </si>
  <si>
    <t xml:space="preserve">Saldo </t>
  </si>
  <si>
    <t>neto Inicial</t>
  </si>
  <si>
    <t>neto Final</t>
  </si>
  <si>
    <t>Bienes intangibles</t>
  </si>
  <si>
    <t>(2.346.818.525)</t>
  </si>
  <si>
    <t>Mejoras e instalaciones en inmuebles arrendados</t>
  </si>
  <si>
    <t>(1.269.500.926)</t>
  </si>
  <si>
    <t>Materiales de escritorio y otros</t>
  </si>
  <si>
    <t>(2.803.525.723)</t>
  </si>
  <si>
    <t>(6.419.845.174)</t>
  </si>
  <si>
    <t>15.027.143.677</t>
  </si>
  <si>
    <t>Mejoras e instal. en inmuebl. arrendados</t>
  </si>
  <si>
    <t>C.10)</t>
  </si>
  <si>
    <t>Obligaciones o debentures y bonos emitidos en circulación</t>
  </si>
  <si>
    <t>C.11)</t>
  </si>
  <si>
    <t>Limitaciones a la libre disponibilidad de los activos o del patrimonio y cualquier restricción al derecho de propiedad</t>
  </si>
  <si>
    <t xml:space="preserve">	No existen bienes de disponibilidad restringida, con excepción de:</t>
  </si>
  <si>
    <t>a) Encajes legales y encajes especiales</t>
  </si>
  <si>
    <t>b) Acciones de Bancard</t>
  </si>
  <si>
    <t>d) 	Distribución de utilidades</t>
  </si>
  <si>
    <r>
      <t xml:space="preserve">Reserva legal: </t>
    </r>
    <r>
      <rPr>
        <sz val="10"/>
        <rFont val="Times New Roman"/>
        <family val="1"/>
      </rPr>
      <t xml:space="preserve">De acuerdo con el Artículo 27° de la Ley N° 861 “General de Bancos, Financieras y Otras Entidades de Crédito”, </t>
    </r>
  </si>
  <si>
    <t xml:space="preserve">las entidades financieras deberán contar con una reserva no menor al equivalente del (100%) cien por ciento de su capital, la cual se constituirá transfiriendo anualmente no menos del 20% veinte por ciento de las </t>
  </si>
  <si>
    <t>utilidades netas de cada ejercicio económico.</t>
  </si>
  <si>
    <t xml:space="preserve">El Artículo 28 de la mencionada Ley, establece que los recursos de la reserva legal se aplicarán automáticamente a la cobertura de pérdidas registradas en el ejercicio económico. </t>
  </si>
  <si>
    <t xml:space="preserve">En los siguientes ejercicios, el total de las utilidades deberá destinarse a la reserva legal hasta tanto se alcance nuevamente el monto mínimo de la misma, o el más alto que se hubiere obtenido en el </t>
  </si>
  <si>
    <t>proceso de su constitución.</t>
  </si>
  <si>
    <r>
      <rPr>
        <b/>
        <sz val="10"/>
        <rFont val="Times New Roman"/>
        <family val="1"/>
      </rPr>
      <t>Aprobación de estados financieros:</t>
    </r>
    <r>
      <rPr>
        <sz val="10"/>
        <rFont val="Times New Roman"/>
        <family val="1"/>
      </rPr>
      <t xml:space="preserve"> Según disposiciones de la Ley N° 861 “General de Bancos, Financieras y Otras Entidades de Crédito”, las entidades autorizadas a operar de acuerdo con esta Ley,</t>
    </r>
  </si>
  <si>
    <t>dentro del término de ciento veinte días del cierre del ejercicio económico. Vencido el plazo sin que la SIB se pronuncie, las utilidades podrán ser distribuidas.</t>
  </si>
  <si>
    <r>
      <rPr>
        <b/>
        <sz val="10"/>
        <rFont val="Times New Roman"/>
        <family val="1"/>
      </rPr>
      <t>Impuesto a la distribución de utilidades:</t>
    </r>
    <r>
      <rPr>
        <sz val="10"/>
        <rFont val="Times New Roman"/>
        <family val="1"/>
      </rPr>
      <t xml:space="preserve"> Con la vigencia de la Ley 6.380/2019 “De Modernización y Simplificación del Sistema Tributario Nacional” que establece el Impuesto a los Dividendos y a las Utilidades (IDU), </t>
    </r>
  </si>
  <si>
    <t>la distribución está gravada a las tasas del 8% para residentes en el país y 15% para no residentes.</t>
  </si>
  <si>
    <r>
      <rPr>
        <b/>
        <sz val="10"/>
        <rFont val="Times New Roman"/>
        <family val="1"/>
      </rPr>
      <t>e) Corrección monetaria del capital:</t>
    </r>
    <r>
      <rPr>
        <sz val="10"/>
        <rFont val="Times New Roman"/>
        <family val="1"/>
      </rPr>
      <t xml:space="preserve"> </t>
    </r>
  </si>
  <si>
    <t xml:space="preserve">De acuerdo con el Artículo Nro. 11 de la Ley Nº 861/96, las entidades financieras deben actualizar anualmente su capital en función al IPC calculado por el BCP. </t>
  </si>
  <si>
    <t>f) 	Bienes de uso</t>
  </si>
  <si>
    <t xml:space="preserve">De acuerdo con la Ley Nro. 861/96 Ley de Bancos, Art. 70 las entidades bancarias tienen prohibido dar en garantía sus bienes de uso, salvo los que se afecten en respaldo de las operaciones de arrendamiento financiero </t>
  </si>
  <si>
    <t>C.12)</t>
  </si>
  <si>
    <t>Estos préstamos, que garantizan las obligaciones con la AFD, corresponden a operaciones conceptualizadas como redescuento de cartera, aprobados dentro de los contratos establecidos entre ambas partes.</t>
  </si>
  <si>
    <t>C.13)</t>
  </si>
  <si>
    <t>La distribución de los créditos y obligaciones por intermediación financiera, abierta según sus vencimientos, se halla compuesta de la siguiente forma:</t>
  </si>
  <si>
    <t>Hasta 30 Días</t>
  </si>
  <si>
    <t>De 31 hasta</t>
  </si>
  <si>
    <t>Desde 181 días</t>
  </si>
  <si>
    <t>Más de 1</t>
  </si>
  <si>
    <t>Más 3 Años</t>
  </si>
  <si>
    <t>180 Días</t>
  </si>
  <si>
    <t>Hasta 1 Año</t>
  </si>
  <si>
    <t>Año y Hasta</t>
  </si>
  <si>
    <t>General</t>
  </si>
  <si>
    <t>3 Años</t>
  </si>
  <si>
    <t>Créditos Vigentes Sector Financiero</t>
  </si>
  <si>
    <t>Créditos vigentes sector no financiero</t>
  </si>
  <si>
    <t>Total de créditos vigentes</t>
  </si>
  <si>
    <t xml:space="preserve">Obligaciones Sector financiero </t>
  </si>
  <si>
    <t xml:space="preserve">Obligaciones sector no financiero </t>
  </si>
  <si>
    <t>Total obligaciones</t>
  </si>
  <si>
    <t>(*) Incluye capital, intereses, operaciones a liquidar, deudores por créditos documentarios diferidos, netos de ganancias por valuación a realizar, neto de previsiones.</t>
  </si>
  <si>
    <t>(**) Incluye saldos de capital de depósitos, préstamos con entidades del exterior, corresponsales aceptantes de créditos documentarios, intereses devengados y operaciones a liquidar.</t>
  </si>
  <si>
    <t xml:space="preserve">La Gerencia de la Entidad controla su liquidez fundamentalmente mediante el calce de vencimientos de sus activos y pasivos, conforme a las estrategias de corto, mediano y largo plazo definidas y </t>
  </si>
  <si>
    <t>monitoreadas permanentemente, tanto para los activos como para los pasivos.</t>
  </si>
  <si>
    <t xml:space="preserve">Adicionalmente, la Entidad tiene definidos planes de contingencia para casos de necesidades de liquidez transitorias. La posición de liquidez es monitoreada y las pruebas de estrés de liquidez son </t>
  </si>
  <si>
    <t xml:space="preserve">llevadas a cabo de forma regular bajo una variedad de escenarios que abarcan tanto condiciones normales de mercado, como también más severas. Todas las políticas y procedimientos de liquidez </t>
  </si>
  <si>
    <t>se encuentran sujetos a la revisión y aprobación del Comité de Activos y Pasivos.</t>
  </si>
  <si>
    <t>C.14)</t>
  </si>
  <si>
    <t>Número de Clientes</t>
  </si>
  <si>
    <t>Monto y Porcentaje de Cartera</t>
  </si>
  <si>
    <t>Vigente</t>
  </si>
  <si>
    <t>%</t>
  </si>
  <si>
    <t>Vencida</t>
  </si>
  <si>
    <t xml:space="preserve">10 Mayores deudores  </t>
  </si>
  <si>
    <t xml:space="preserve">50 Mayores deudores </t>
  </si>
  <si>
    <t xml:space="preserve">100 Mayores deudores  </t>
  </si>
  <si>
    <t xml:space="preserve">Otros  </t>
  </si>
  <si>
    <t>Operaciones a liquidar</t>
  </si>
  <si>
    <t>Menos: Previsiones genéricas</t>
  </si>
  <si>
    <t>Saldo contable neto</t>
  </si>
  <si>
    <t>10 Mayores deudores</t>
  </si>
  <si>
    <t>50 Mayores deudores</t>
  </si>
  <si>
    <t>100 Mayores deudores</t>
  </si>
  <si>
    <t>Otros</t>
  </si>
  <si>
    <t xml:space="preserve">(*) El cuadro refleja los 10 mayores deudores, los siguientes 50 mayores deudores y así sucesivamente. Los montos considerados en este cuadro incluyen los saldos de capital más intereses devengados luego de previsiones </t>
  </si>
  <si>
    <t>y ganancias por valuación a realizar.</t>
  </si>
  <si>
    <t xml:space="preserve"> C.15)</t>
  </si>
  <si>
    <t>Antes de Previsiones</t>
  </si>
  <si>
    <t>Después de Previsiones</t>
  </si>
  <si>
    <t>Activos</t>
  </si>
  <si>
    <t>Contingencia</t>
  </si>
  <si>
    <t>Pasivos</t>
  </si>
  <si>
    <t>Obligaciones por intermediación financiera SNF – depósitos</t>
  </si>
  <si>
    <t>C.16)</t>
  </si>
  <si>
    <t>Créditos diversos</t>
  </si>
  <si>
    <t>Diversos - cheques plaza local para cámara compensadora</t>
  </si>
  <si>
    <t>Cargos pagados por anticipado</t>
  </si>
  <si>
    <t>Cuentas varias a cobrar</t>
  </si>
  <si>
    <t>Venta a plazo de bienes muebles e inmuebles</t>
  </si>
  <si>
    <t>Créditos fiscales disponibles</t>
  </si>
  <si>
    <t>Previsiones (ver Nota C.6.)</t>
  </si>
  <si>
    <t>C.17)</t>
  </si>
  <si>
    <t>Cualquier otro hecho que por su importancia justifique su exposición</t>
  </si>
  <si>
    <t>No existen otros hechos que por su importancia justifique su exposición</t>
  </si>
  <si>
    <t>C.18)</t>
  </si>
  <si>
    <t>Contingencias y Compromisos</t>
  </si>
  <si>
    <t>PATRIMONIO</t>
  </si>
  <si>
    <t>D.1)</t>
  </si>
  <si>
    <t>Los límites y restricciones para las operaciones de las Entidades financieras se determinan en función de su patrimonio efectivo.</t>
  </si>
  <si>
    <t>D.2)</t>
  </si>
  <si>
    <t>D.3)</t>
  </si>
  <si>
    <t>Ajustes al patrimonio</t>
  </si>
  <si>
    <t>D.4)</t>
  </si>
  <si>
    <t>Restricción a la distribución de utilidades</t>
  </si>
  <si>
    <r>
      <rPr>
        <b/>
        <sz val="10"/>
        <rFont val="Times New Roman"/>
        <family val="1"/>
      </rPr>
      <t>a)  Reserva Legal:</t>
    </r>
    <r>
      <rPr>
        <sz val="10"/>
        <rFont val="Times New Roman"/>
        <family val="1"/>
      </rPr>
      <t xml:space="preserve"> De acuerdo con la Ley N° 861/96 “General de Bancos, Financieras y Otras Entidades de Crédito” y sus modificatorias, las Entidades financieras deberán contar con una reserva no menor al equivalente </t>
    </r>
  </si>
  <si>
    <t>del 100% de su capital. Dicha reserva deberá ser constituida transfiriendo anualmente no menos del 20% de las utilidades netas de cada ejercicio financiero hasta alcanzar el 100% de su capital integrado.</t>
  </si>
  <si>
    <r>
      <rPr>
        <b/>
        <sz val="10"/>
        <rFont val="Times New Roman"/>
        <family val="1"/>
      </rPr>
      <t>b) Aprobación de Estados Financieros:</t>
    </r>
    <r>
      <rPr>
        <sz val="10"/>
        <rFont val="Times New Roman"/>
        <family val="1"/>
      </rPr>
      <t xml:space="preserve"> Según la Ley N° 861/96 “General de Bancos, Financieras y Otras Entidades de crédito” y sus modificatorias, las Entidades financieras autorizadas a operar de acuerdo con esta Ley, </t>
    </r>
  </si>
  <si>
    <t xml:space="preserve">sean nacionales o extranjeras, podrán distribuir sus utilidades una vez cumplidos los requisitos de publicación de balances, previo dictamen de los auditores externos, la autorización de la asamblea de accionistas </t>
  </si>
  <si>
    <t xml:space="preserve">y de la opinión de la Superintendencia de Bancos, siempre y cuando ésta última se expida dentro del término de ciento veinte días del cierre del ejercicio. A la fecha de emisión de los Estados Financieros adjuntos, </t>
  </si>
  <si>
    <t xml:space="preserve">se aplica el Impuesto a los Dividendos y Utilidades (“IDU”), que grava las utilidades, dividendos o rendimientos cobrados en carácter de accionista de una sociedad constituida en el país. Este impuesto se aplica por la vía </t>
  </si>
  <si>
    <t xml:space="preserve">de la retención, siendo el agente designado las entidades pagadoras de las utilidades y dividendos. Las tasas por aplicarse serán las siguientes: 8% si el que percibe los dividendos, utilidades o rendimientos es una persona </t>
  </si>
  <si>
    <t>INFORMACIÓN REFERENTE A LAS CONTINGENCIAS</t>
  </si>
  <si>
    <t>La composición del saldo de las Líneas de Crédito, Créditos documentarios, Garantías es la siguiente:</t>
  </si>
  <si>
    <t>Líneas de Crédito</t>
  </si>
  <si>
    <t>Créditos a utilizar en cuentas corrientes</t>
  </si>
  <si>
    <t>Créditos a utilizar mediante uso de tarjetas de crédito</t>
  </si>
  <si>
    <t>Otras líneas acordadas</t>
  </si>
  <si>
    <t>INFORMACIÓN REFERENTE A LOS RESULTADOS</t>
  </si>
  <si>
    <t>F.1)</t>
  </si>
  <si>
    <t>F.2)</t>
  </si>
  <si>
    <t>Las diferencias de cambio correspondientes al mantenimiento de activos y pasivos en moneda extranjera se muestran netas en las líneas del Estado de Resultados denominadas “Valuación de Activos y Pasivos en Moneda Extranjera”, como sigue:</t>
  </si>
  <si>
    <t xml:space="preserve">Importe en </t>
  </si>
  <si>
    <t>Ganancias por valuación de activos y pasivos financieros en moneda extranjera</t>
  </si>
  <si>
    <t>2.952.851.346.449</t>
  </si>
  <si>
    <t>Pérdidas por valuación de pasivos y activos financieros en moneda extranjera</t>
  </si>
  <si>
    <t>(2.939.150.804.492)</t>
  </si>
  <si>
    <t>Diferencia de cambio neta sobre activos y pasivos financieros en moneda extranjera</t>
  </si>
  <si>
    <t>13.700.541.957</t>
  </si>
  <si>
    <t>Ganancias por valuación de otros activos y pasivos en moneda extranjera</t>
  </si>
  <si>
    <t>5.253.136.228.643</t>
  </si>
  <si>
    <t>Pérdidas por valuación de otros pasivos y activos en moneda extranjera</t>
  </si>
  <si>
    <t>(5.246.391.017.245)</t>
  </si>
  <si>
    <t>Diferencia de cambio neta sobre otros activos y pasivos en moneda extranjera</t>
  </si>
  <si>
    <t>6.745.211.398</t>
  </si>
  <si>
    <t>Diferencia de cambio neta sobre el total de activos y pasivos en moneda extranjera</t>
  </si>
  <si>
    <t>20.445.753.355</t>
  </si>
  <si>
    <t>De acuerdo con lo mencionado en los puntos b) y c) de la Nota F.1) anterior, las diferencias de cambio correspondientes al mantenimiento de créditos e inversiones en moneda extranjera clasificados en las categorías “3”, “4”, “5” y “6” y a “Deudores por venta de bienes a plazo en moneda extranjera”, se reconocen como ingreso en función a su realización. Las diferencias de cambio netas por operaciones de cambio y arbitraje se exponen en las líneas del estado de resultados denominadas “Otras ganancias operativas – Ganancias por créditos diversos”.</t>
  </si>
  <si>
    <t>F.3)</t>
  </si>
  <si>
    <t>Impuesto a la Renta</t>
  </si>
  <si>
    <t>efecto de las diferencias temporarias entre el resultado contable y el impositivo.</t>
  </si>
  <si>
    <t xml:space="preserve">F.4) </t>
  </si>
  <si>
    <t>EFECTOS INFLACIONARIOS</t>
  </si>
  <si>
    <t>Encaje legal - guaraníes</t>
  </si>
  <si>
    <t>Encaje legal - moneda extranjera</t>
  </si>
  <si>
    <t>Encaje especial - Resolución Nº 1/131 y 189/93</t>
  </si>
  <si>
    <t>Depósitos en dólares estadounidenses</t>
  </si>
  <si>
    <t>Depósitos por operaciones monetarias</t>
  </si>
  <si>
    <t>Total </t>
  </si>
  <si>
    <t>H.1)</t>
  </si>
  <si>
    <t>Encaje legal – Moneda Nacional</t>
  </si>
  <si>
    <t>Vista</t>
  </si>
  <si>
    <t>De 2 días</t>
  </si>
  <si>
    <t>De 361 días</t>
  </si>
  <si>
    <t>a 360 días</t>
  </si>
  <si>
    <t>y más</t>
  </si>
  <si>
    <t>Cuenta adelanto</t>
  </si>
  <si>
    <t>Cuenta corriente</t>
  </si>
  <si>
    <t>Depósitos de ahorro</t>
  </si>
  <si>
    <t xml:space="preserve">Depósitos de ahorro a plazo </t>
  </si>
  <si>
    <t>CDA</t>
  </si>
  <si>
    <t xml:space="preserve">Títulos de inversión </t>
  </si>
  <si>
    <t>En el caso de depósitos captados bajo la modalidad de imposiciones periódicas iguales (“Ahorro Programado”), sustentados por un contrato específico para el efecto, sobre el saldo acumulado se aplicará la tasa del Encaje Legal que corresponda al plazo promedio del contrato de depósitos periódicos.</t>
  </si>
  <si>
    <t>H.2)</t>
  </si>
  <si>
    <t>De 541 días</t>
  </si>
  <si>
    <t>Más de</t>
  </si>
  <si>
    <t>hasta 540 días</t>
  </si>
  <si>
    <t>hasta 1080 días</t>
  </si>
  <si>
    <t>Depósito de ahorro</t>
  </si>
  <si>
    <t>Certificado de depósito de ahorro</t>
  </si>
  <si>
    <t>Título de inversión</t>
  </si>
  <si>
    <t>H.3)</t>
  </si>
  <si>
    <t>Encajes especiales por cancelación anticipada de o rescate anticipado de los instrumentos a plazo (Resolución N° 11, Acta N° 25 del 20 de abril de 2010, y Resolución Nº 30, Acta Nº44 del 28 de setiembre del 2012)</t>
  </si>
  <si>
    <t>En caso de cancelaciones anticipadas de instrumentos para cuyos plazos originales correspondería una tasa de encaje diferente a los depósitos en cuenta corriente, se aplicará por un plazo equivalente al tiempo transcurrido entre la fecha de inicio de la operación y la fecha de la cancelación anticipada, la siguiente tasa de encaje legal:</t>
  </si>
  <si>
    <t>•	Para depósitos en moneda nacional, la tasa de encaje aplicada sobre los depósitos en cuenta corriente moneda nacional más 2 (dos) puntos porcentuales,</t>
  </si>
  <si>
    <t>•	Para los depósitos en moneda extranjera, tasa de encaje aplicada sobre depósitos en cuenta corriente moneda extranjera más 4 (cuatro) puntos porcentuales.</t>
  </si>
  <si>
    <t>OBLIGACIONES POR INTERMEDIACIÓN FINANCIERA</t>
  </si>
  <si>
    <t>El saldo del rubro incluye operaciones a liquidar e intereses devengados y se compone como sigue:</t>
  </si>
  <si>
    <t>31 de Diciembre</t>
  </si>
  <si>
    <t>Sector Financiero</t>
  </si>
  <si>
    <t>Depósitos</t>
  </si>
  <si>
    <t>Corresponsales aceptantes de créditos documentarios</t>
  </si>
  <si>
    <t>Préstamos obtenidos de la AFD (*)</t>
  </si>
  <si>
    <t>Préstamos de entidades financieras del país</t>
  </si>
  <si>
    <t>Prestamos de entidades financieras del exterior (*)</t>
  </si>
  <si>
    <t>Sobregiros en Cuenta Corriente</t>
  </si>
  <si>
    <t>Operac. Pend. de Compensación ATM</t>
  </si>
  <si>
    <t>Acreedores por cargos financieros devengados</t>
  </si>
  <si>
    <t>Total Sector Financiero</t>
  </si>
  <si>
    <t>Depósitos - sector privado</t>
  </si>
  <si>
    <t>Cuentas corrientes</t>
  </si>
  <si>
    <t>Depósitos a la vista</t>
  </si>
  <si>
    <t>Certificados de depósito de ahorro</t>
  </si>
  <si>
    <t>Depósitos a la vista combinadas con Ctas. Ctes.</t>
  </si>
  <si>
    <t>Depósitos a la vista-documentos pendientes de Conf.</t>
  </si>
  <si>
    <t>Depósitos a plazo por ahorro programado</t>
  </si>
  <si>
    <t>Giros y transferencias a pagar</t>
  </si>
  <si>
    <t>Obligaciones por tarjetas de crédito</t>
  </si>
  <si>
    <t xml:space="preserve">Depósitos a la vista </t>
  </si>
  <si>
    <t>Bonos Emitidos y en Circulación</t>
  </si>
  <si>
    <t>Total Sector no Financiero</t>
  </si>
  <si>
    <t>31 de Diciembre de 2022</t>
  </si>
  <si>
    <t>M/N</t>
  </si>
  <si>
    <t>M/E</t>
  </si>
  <si>
    <t>Ahorro a la vista</t>
  </si>
  <si>
    <t>Ahorro programado – hasta 365 días (*)</t>
  </si>
  <si>
    <t>Ahorro programado – Más de 365 días (*)</t>
  </si>
  <si>
    <t>Certificado de depósitos de ahorro - hasta 180 días (*)</t>
  </si>
  <si>
    <t>Certificado de depósitos de ahorro - hasta 365 días (*)</t>
  </si>
  <si>
    <t>Certificado de depósitos de ahorro - Más de 365 días (*)</t>
  </si>
  <si>
    <t>(*) Las tasas de interés varían conforme al plazo de las operaciones</t>
  </si>
  <si>
    <t>CUENTAS DE ORDEN</t>
  </si>
  <si>
    <t>Garantías recibidas</t>
  </si>
  <si>
    <t>Garantías reales computables</t>
  </si>
  <si>
    <t>Garantías de firmas</t>
  </si>
  <si>
    <t>Administración de valores y depósitos</t>
  </si>
  <si>
    <t>Negocios en el exterior y cobranzas</t>
  </si>
  <si>
    <t>Cobranzas de Importación</t>
  </si>
  <si>
    <t>Otras cuentas de orden</t>
  </si>
  <si>
    <t>Fideicomisos (*)</t>
  </si>
  <si>
    <t>Otras cuentas de orden – diversas</t>
  </si>
  <si>
    <t>Pólizas de seguros contratadas</t>
  </si>
  <si>
    <t>Deudores incobrables</t>
  </si>
  <si>
    <t>Posición de cambios</t>
  </si>
  <si>
    <t>Contratos Forward-Valor Nocional</t>
  </si>
  <si>
    <t>Venta y Cesión de Cartera - Sect. No Financ.</t>
  </si>
  <si>
    <t>Total Cuentas de Orden</t>
  </si>
  <si>
    <t>Ejercicio</t>
  </si>
  <si>
    <t>Cantidad de negocios fiduciarios</t>
  </si>
  <si>
    <t>Activo fiduciario</t>
  </si>
  <si>
    <t>Patrimonio autónomo</t>
  </si>
  <si>
    <t>HECHOS POSTERIORES AL CIERRE DEL EJERCICIO</t>
  </si>
  <si>
    <t>a la estructura patrimonial o financiera o a los resultados o que requieran alguna revelación por parte de la Entidad.</t>
  </si>
  <si>
    <t>Síndico</t>
  </si>
  <si>
    <t>EY Paraguay - Auditores y Asesores de Negocios S.R.L.</t>
  </si>
  <si>
    <t>INDICE</t>
  </si>
  <si>
    <t>REF.</t>
  </si>
  <si>
    <t>ESTADO DE SITUACIÓN PATRIMONIAL (ACTIVO)</t>
  </si>
  <si>
    <t>Activo</t>
  </si>
  <si>
    <t>ESTADO DE SITUACIÓN PATRIMONIAL (PASIVO Y PN)</t>
  </si>
  <si>
    <t>Pasivo y PN</t>
  </si>
  <si>
    <t>ESTADO DE RESULTADOS</t>
  </si>
  <si>
    <t>Resultado</t>
  </si>
  <si>
    <t>ESTADO DE EVOLUCIÓN DEL PATRIMONIO NETO</t>
  </si>
  <si>
    <t>Evolucion de Patrimonio</t>
  </si>
  <si>
    <t>ESTADO DE FLUJOS DE EFECTIVO</t>
  </si>
  <si>
    <t>Flujo de Efectivo</t>
  </si>
  <si>
    <t>Nota A</t>
  </si>
  <si>
    <t>Nota B</t>
  </si>
  <si>
    <t>Nota C</t>
  </si>
  <si>
    <t>Nota D</t>
  </si>
  <si>
    <t>Nota E</t>
  </si>
  <si>
    <t>Nota F</t>
  </si>
  <si>
    <t>Nota G</t>
  </si>
  <si>
    <t>Nota H</t>
  </si>
  <si>
    <t>Nota I</t>
  </si>
  <si>
    <t>BANCO ATLAS SOCIEDAD ANÓNIMA</t>
  </si>
  <si>
    <t>Lic. Sonia Ríos de Coronel</t>
  </si>
  <si>
    <t>Cat."A"</t>
  </si>
  <si>
    <t>Pat. Prof.  010-0024020</t>
  </si>
  <si>
    <t>Abog. César Eduardo Coll</t>
  </si>
  <si>
    <t>Ing. Miguel Angel Zaldivar Silvera</t>
  </si>
  <si>
    <t>Nota J</t>
  </si>
  <si>
    <t>Nota K</t>
  </si>
  <si>
    <t>NOTA A:   CONSIDERACIÓN POR LA ASAMBLEA DE ACCIONISTAS</t>
  </si>
  <si>
    <t>NOTA B:   INFORMACIÓN BÁSICA SOBRE LA ENTIDAD FINANCIERA</t>
  </si>
  <si>
    <t>NOTA C:   INFORMACIÓN REFERENTE A LOS ACTIVOS Y PASIVOS</t>
  </si>
  <si>
    <t>NOTA D:   PATRIMONIO</t>
  </si>
  <si>
    <t>NOTA E:   INFORMACIÓN REFERENTE A LAS CONTINGENCIAS</t>
  </si>
  <si>
    <t>NOTA F:   INFORMACIÓN REFERENTE A LOS RESULTADOS</t>
  </si>
  <si>
    <t>NOTA G:   EFECTOS INFLACIONARIOS</t>
  </si>
  <si>
    <t>NOTA H:   DEPÓSITOS EN EL BANCO CENTRAL DEL PARAGUAY</t>
  </si>
  <si>
    <t>NOTA I:   OBLIGACIONES POR INTERMEDIACIÓN FINANCIERA</t>
  </si>
  <si>
    <t>NOTA J:   CUENTAS DE ORDEN</t>
  </si>
  <si>
    <t>NOTA K:   HECHOS POSTERIORES AL CIERRE DEL EJERCICIO</t>
  </si>
  <si>
    <t>DEPÓSITOS EN EL BANCO CENTRAL DEL PARAGUAY</t>
  </si>
  <si>
    <t>Luis Alberto Ayala Albertini Acosta</t>
  </si>
  <si>
    <t>Socio</t>
  </si>
  <si>
    <t>Banco Central del Paraguay (Notas C.11 y H)</t>
  </si>
  <si>
    <t>TOTAL DE CUENTAS DE ORDEN (Nota J)</t>
  </si>
  <si>
    <t>TOTAL DE CUENTAS DE ORDEN  DE FIDEICOMISOS (Nota J)</t>
  </si>
  <si>
    <t>Gastos Generales (Nota F.4)</t>
  </si>
  <si>
    <t>Contadora RUC Nº: 1218782-8</t>
  </si>
  <si>
    <t>ESTADOS FINANCIEROS Y NOTAS AL 31/12/2023</t>
  </si>
  <si>
    <t>Presentado en forma comparativa con el ejercicio económico finalizado el 31 de diciembre  de 2022</t>
  </si>
  <si>
    <t>Al 31 de diciembre de 2023 y 2022 la Entidad cuenta con 27 Sucursales.</t>
  </si>
  <si>
    <t>Los estados financieros al 31 de diciembre de 2023 y la información complementaria relacionada con ellos, se presentan en forma comparativa con los correspondientes estados e información complementaria del año finalizado el 31 de diciembre de 2022.</t>
  </si>
  <si>
    <t>Al 31 de diciembre del 2023 y 2022 la Entidad no cuenta con sucursales en el exterior.</t>
  </si>
  <si>
    <t>Al 31 de diciembre de 2023</t>
  </si>
  <si>
    <t>31.12.2023</t>
  </si>
  <si>
    <t>Atlas S.A. de Seguros</t>
  </si>
  <si>
    <t>Atlas A.F.I.P.S.A (**)</t>
  </si>
  <si>
    <t>Atlas Casa de Bolsa SA (***)</t>
  </si>
  <si>
    <t>Saldos al 31 de diciembre de 2023</t>
  </si>
  <si>
    <t>(3) Aprobado por Asamblea de Accionistas de fecha: 15 de marzo del 2022 y 06 de mayo del 2022</t>
  </si>
  <si>
    <t>(4) Aprobado por Asamblea de Accionistas de fecha: 15 de marzo del 2022</t>
  </si>
  <si>
    <t>(5) Aprobado por Asamblea de Accionistas de fecha: 15 de marzo del 2022 y 27 de diciembre del 2022</t>
  </si>
  <si>
    <t>(6) Aprobado por Asamblea de Accionistas de fecha: 15 de marzo del 2023</t>
  </si>
  <si>
    <t>(7) Aprobado por Asamblea de Accionistas de fecha: 19 de diciembre del 2023</t>
  </si>
  <si>
    <t>Las notas A a la K que se acompañan forman parte integrante de estos Estados Financieros. </t>
  </si>
  <si>
    <t xml:space="preserve">   - </t>
  </si>
  <si>
    <t>Capitalización (3)</t>
  </si>
  <si>
    <t xml:space="preserve"> Constitución de reserva legal (4)</t>
  </si>
  <si>
    <t xml:space="preserve"> Afectación de utilidades para pago de dividendos (5)</t>
  </si>
  <si>
    <t>Capitalización</t>
  </si>
  <si>
    <t xml:space="preserve"> Constitución de reserva legal (6)</t>
  </si>
  <si>
    <t xml:space="preserve"> Afectación de utilidades para pago de dividendos (7)</t>
  </si>
  <si>
    <r>
      <rPr>
        <b/>
        <sz val="10"/>
        <rFont val="Times New Roman"/>
        <family val="1"/>
      </rPr>
      <t>BANCO ATLAS SOCIEDAD ANÓNIMA</t>
    </r>
    <r>
      <rPr>
        <sz val="10"/>
        <rFont val="Times New Roman"/>
        <family val="1"/>
      </rPr>
      <t xml:space="preserve"> (la “Entidad” o “Sociedad”) es una Sociedad Anónima de Capital Paraguayo. La Sociedad fue constituida originalmente bajo la denominación de </t>
    </r>
    <r>
      <rPr>
        <b/>
        <sz val="10"/>
        <rFont val="Times New Roman"/>
        <family val="1"/>
      </rPr>
      <t>CRISTAL FINANCIERA S.A.</t>
    </r>
    <r>
      <rPr>
        <sz val="10"/>
        <rFont val="Times New Roman"/>
        <family val="1"/>
      </rPr>
      <t xml:space="preserve"> según escritura Nº 109 de fecha 16 de octubre de 1989. En fecha 24 de septiembre de 1997, mediante escritura pública N° 1.435, cambió de denominación a </t>
    </r>
    <r>
      <rPr>
        <b/>
        <sz val="10"/>
        <rFont val="Times New Roman"/>
        <family val="1"/>
      </rPr>
      <t>ATLAS SOCIEDAD ANÓNIMA DE FINANZAS.</t>
    </r>
  </si>
  <si>
    <r>
      <t xml:space="preserve">Por escritura pública N° 511 del 1° de diciembre de 2000, se dispuso el cambio de denominación a </t>
    </r>
    <r>
      <rPr>
        <b/>
        <sz val="10"/>
        <rFont val="Times New Roman"/>
        <family val="1"/>
      </rPr>
      <t>ATLAS SOCIEDAD ANÓNIMA DE FINANZAS EMISORA DE CAPITAL ABIERTO</t>
    </r>
    <r>
      <rPr>
        <sz val="10"/>
        <rFont val="Times New Roman"/>
        <family val="1"/>
      </rPr>
      <t xml:space="preserve"> y por escritura pública N° 112 de fecha 13 de junio de 2002, fue resuelto el cambio de denominación de la firma por la de </t>
    </r>
    <r>
      <rPr>
        <b/>
        <sz val="10"/>
        <rFont val="Times New Roman"/>
        <family val="1"/>
      </rPr>
      <t>“FINANCIERA ATLAS” SOCIEDAD ANÓNIMA EMISORA DE CAPITAL ABIERTO.</t>
    </r>
  </si>
  <si>
    <r>
      <t xml:space="preserve">Posteriormente por escritura pública N° 1.008 de fecha 9 de diciembre de 2010, la Entidad pasó a denominarse </t>
    </r>
    <r>
      <rPr>
        <b/>
        <sz val="10"/>
        <rFont val="Times New Roman"/>
        <family val="1"/>
      </rPr>
      <t>BANCO ATLAS SOCIEDAD ANÓNIMA.</t>
    </r>
    <r>
      <rPr>
        <sz val="10"/>
        <rFont val="Times New Roman"/>
        <family val="1"/>
      </rPr>
      <t xml:space="preserve"> Conforme a la Escritura Pública Nº 665 de fecha 18 de agosto de 2011, se formalizó la fusión por absorción del Banco Integración Sociedad Anónima, quedando </t>
    </r>
    <r>
      <rPr>
        <b/>
        <sz val="10"/>
        <rFont val="Times New Roman"/>
        <family val="1"/>
      </rPr>
      <t>BANCO ATLAS SOCIEDAD ANÓNIMA</t>
    </r>
    <r>
      <rPr>
        <sz val="10"/>
        <rFont val="Times New Roman"/>
        <family val="1"/>
      </rPr>
      <t xml:space="preserve"> como continuadora de la citada sociedad.</t>
    </r>
  </si>
  <si>
    <t>La Entidad desarrolla todas las actividades autorizadas a los Bancos comerciales, de acuerdo con las leyes de la República del Paraguay y las disposiciones del regulador (Banco Central del Paraguay, “BCP”).</t>
  </si>
  <si>
    <t>Los saldos incluidos en los estados financieros se han preparado sobre la base de costos históricos, excepto para el caso de las cuentas en moneda extranjera y los bienes de uso, según se explica en las Notas C.1) y C.8), y no reconocen en forma integral los efectos de la inflación en la situación patrimonial y financiera de la Entidad, sobre los resultados de sus operaciones y sobre los flujos de efectivo, en atención a que la corrección monetaria integral no constituye una práctica contable de aceptación generalizada en el Paraguay. Según el IPC publicado por el BCP, la inflación acumulada al 31 de diciembre de 2023 y 2022, fue del 3,7% y 8,1% respectivamente.</t>
  </si>
  <si>
    <r>
      <rPr>
        <b/>
        <u/>
        <sz val="10"/>
        <rFont val="Times New Roman"/>
        <family val="1"/>
      </rPr>
      <t>Disponible:</t>
    </r>
    <r>
      <rPr>
        <sz val="10"/>
        <rFont val="Times New Roman"/>
        <family val="1"/>
      </rPr>
      <t xml:space="preserve"> valuado a su valor nominal en Guaraníes, neto de las previsiones establecidas por el BCP según la normativa aplicable vigente para las partidas conciliatorias de antigua data. Incluye inversiones overnight en bancos corresponsales.</t>
    </r>
  </si>
  <si>
    <r>
      <rPr>
        <b/>
        <u/>
        <sz val="10"/>
        <rFont val="Times New Roman"/>
        <family val="1"/>
      </rPr>
      <t>Efectivo y sus equivalentes:</t>
    </r>
    <r>
      <rPr>
        <sz val="10"/>
        <rFont val="Times New Roman"/>
        <family val="1"/>
      </rPr>
      <t xml:space="preserve"> a los efectos de preparar el Estado de flujos de efectivo, se consideran efectivo los valores nominales incluidos en el rubro Disponible, desestimando las previsiones.</t>
    </r>
  </si>
  <si>
    <t xml:space="preserve">9.675 de ₲ 1.000.000 c/u </t>
  </si>
  <si>
    <t xml:space="preserve">48.680 de ₲ 50.000 c/u </t>
  </si>
  <si>
    <t>22.668 de ₲ 1.000.000 c/u</t>
  </si>
  <si>
    <t>4.950 de  ₲ 1.000.000 c/u</t>
  </si>
  <si>
    <t>37.184 de ₲ 100.000 c/u</t>
  </si>
  <si>
    <t>9.675 de ₲ 1.000.000 c/u</t>
  </si>
  <si>
    <t>38.820 de ₲ 50.000 c/u</t>
  </si>
  <si>
    <t>Las referidas inversiones se exponen en la cuenta del activo Inversiones en Títulos Valores Emitidos por Sector Privado – Renta Variable (ver Nota C.7.).</t>
  </si>
  <si>
    <t>Capital Autorizado</t>
  </si>
  <si>
    <t>Capital Integrado</t>
  </si>
  <si>
    <t xml:space="preserve">Al 31 de diciembre de 2023 y 2022, la composición accionaria se encuentra estructurada de la siguiente manera: </t>
  </si>
  <si>
    <t>Al 31 de diciembre de 2023:</t>
  </si>
  <si>
    <t>Gerente Comercial Empresas</t>
  </si>
  <si>
    <t>Ing. Sist. Diego Enrique Fleitas Villamayor</t>
  </si>
  <si>
    <t>Gerente de Operaciones</t>
  </si>
  <si>
    <t>Gerente de Marketing, Calidad y Sustentabilidad</t>
  </si>
  <si>
    <t>Gerente Comercial de Personas</t>
  </si>
  <si>
    <t>Gerente de Administración y Contabilidad</t>
  </si>
  <si>
    <t>C.1.1)</t>
  </si>
  <si>
    <t>C.1.2)</t>
  </si>
  <si>
    <t>(679.133.956,96)</t>
  </si>
  <si>
    <t>(4.942.988.218.319)</t>
  </si>
  <si>
    <t>Posición al 31 de diciembre de 2023</t>
  </si>
  <si>
    <t xml:space="preserve"> Posición – Euros</t>
  </si>
  <si>
    <t xml:space="preserve"> Posición – Reales</t>
  </si>
  <si>
    <t>Otras</t>
  </si>
  <si>
    <t>Al cierre del año de 2023, la apreciación del guaraní respecto al dólar estadounidense fue del 0,92%, en comparación con el cierre del año 2022 (depreciación de 6,68% en el año 2022 con respecto al 2021)</t>
  </si>
  <si>
    <t xml:space="preserve">Al 31 de diciembre de 2023 y 2022, la posición neta en moneda extranjera no excedía el tope de posición fijado por el BCP según lo establece la Resolución Nº 7, Acta Nº 12 de fecha 30 de abril de 2007 y su modificatoria la Resolución N° 11, Acta N° 66 de fecha 17 de Setiembre de 2015. </t>
  </si>
  <si>
    <t>Los valores públicos en cartera al 31 de diciembre de 2023 y 2022, cotizables y no cotizables en bolsa, que han sido adquiridos a las tasas y precios ofrecidos en el mercado a la fecha de compra, se valúan a su valor de costo más los intereses devengados a cobrar al cierre del ejercicio, los que en ningún caso exceden su valor probable de realización.</t>
  </si>
  <si>
    <t xml:space="preserve">Los valores privados adquiridos por la Entidad corresponden a letras de regulación monetaria y bonos comprados del sector público y privado, emitidos en guaraníes y dólares americanos. </t>
  </si>
  <si>
    <t>moneda local</t>
  </si>
  <si>
    <t>Valores de Renta Fija de Sociedades Privadas del País</t>
  </si>
  <si>
    <t>(*) Las LRM que se encontraban garantizando operaciones con BCP al cierre del ejercicio totalizan ₲ 3.160.000.000. (ver Nota C.11.c).</t>
  </si>
  <si>
    <t>Las tasas anuales de interés cobradas sobre los valores públicos en cartera al 31 de diciembre de 2023 fluctuaron entre 4,70% y el 9,98% en moneda nacional. Al 31 de diciembre de 2022 fluctuaban entre 1,94% y 9,98% en moneda nacional.</t>
  </si>
  <si>
    <t xml:space="preserve">Al 31 de diciembre de 2023 y 2022 no existían activos ni pasivos con cláusula de reajuste del capital.  Los préstamos tomados con la Agencia Financiera de Desarrollo (“AFD”) registrados al 31 de diciembre de 2023 en la cuenta Préstamos de Entidades Financieras por ₲ 863.305.142.616 (₲ 657.693.109.479  al 31 de diciembre de 2022) y préstamos otorgados con fondos de la AFD, poseen cláusulas de reajustes de tasas de interés predeterminadas. </t>
  </si>
  <si>
    <t>En este rubro se incluyen colocaciones de corto, mediano y largo plazo en instituciones financieras locales y del exterior en moneda nacional y moneda extranjera, así como préstamos de corto plazo concedidos a instituciones financieras locales y cooperativas, que han sido pactados a las tasas y precios ofrecidos en el mercado al momento de la colocación o inversión.
Los porcentajes de previsión y categorías de riesgo definidos para la clasificación y constitución de previsiones de la cartera crediticia al 31 de diciembre de 2023 y 2022, se basan en los criterios establecidos para el efecto en la Resolución N° 1, Acta N° 60 del Directorio del BCP de fecha 28 de septiembre de 2007 y Resolución N° 37 Acta N° 72 de fecha 29 de noviembre de 2011 del Directorio del BCP.
Las previsiones, en caso de ser necesarias, se constituyen considerando adicionalmente los saldos contingentes. Para aquellos deudores que no cuenten con garantías computables, la previsión es calculada sobre el riesgo total (deuda dineraria más contingentes). Para el resto de los deudores, la previsión es calculada en dos tramos, computándose las garantías desde el segundo tramo.</t>
  </si>
  <si>
    <t>La composición del rubro es la siguiente:</t>
  </si>
  <si>
    <t>Categoría 1° (**)</t>
  </si>
  <si>
    <t>(**) no se han registrado operaciones con previsión requerida al 31 de diciembre 2023.</t>
  </si>
  <si>
    <t>Mas Operaciones del Exterior</t>
  </si>
  <si>
    <t xml:space="preserve">Previsiones </t>
  </si>
  <si>
    <t xml:space="preserve">Más Operaciones a Liquidar </t>
  </si>
  <si>
    <t>La cartera de créditos vigentes de la Entidad está compuesta como sigue:</t>
  </si>
  <si>
    <t>De acuerdo con las normas de valuación de activos y riesgos crediticios establecidas por el Directorio del BCP, al 31 de diciembre de 2023 y 2022 la cartera de créditos vigentes de la Entidad está clasificada por riesgo como sigue:</t>
  </si>
  <si>
    <t>Al 31 de Diciembre de 2022</t>
  </si>
  <si>
    <t>(**) 7.387.345.336.624</t>
  </si>
  <si>
    <t>(**)	Incluye desembolsos por valor de ₲ 867.568.056.005 realizados por el Banco, en virtud del convenio firmado con la AFD.</t>
  </si>
  <si>
    <t>(****) El saldo al 31 de diciembre de 2023 incluye las previsiones genéricas requeridas por la Resolución N° 1, Acta N° 60 del Directorio del BCP de fecha 28 de setiembre de 2007 constituidas por la Entidad a dicha fecha por ₲38.106.448.140 (₲ 32.954.782.815.- al 31.12.2022), así como previsiones adicionales a las mínimas requeridas por la referida normativa del BCP constituidas con base en los criterios de máxima prudencia valorativa siguiendo las políticas propias del Banco (modelo interno y extraordinaria) por ₲ 81.159.419.680.- (₲ 72.230.739.615.- al 31.12.2022).
Los porcentajes de previsión y categorías de riesgo definidos para la clasificación y constitución de previsiones de la cartera crediticia al 31 de diciembre de 2023 y 2022, se basan en los criterios establecidos para el efecto en la Resolución N° 1, Acta N° 60 del Directorio del BCP de fecha 28 de setiembre de 2007 y su modificatoria Resolución N° 37 Acta 72 de fecha 29 de noviembre de 2011.
Las tasas anuales de interés de los créditos concedidos por la Entidad están reguladas por el mercado, pudiendo la Entidad fijar libremente sus tasas activas de interés, siempre que las mismas no superen los límites máximos fijados por el BCP a partir de los cuales la tasa de interés activa cobrada puede ser considerada usuraria. Las tasas nominales promedio de interés activas de la Entidad fluctúan de la siguiente manera:</t>
  </si>
  <si>
    <t>31 de diciembre de 2023</t>
  </si>
  <si>
    <t>N/A</t>
  </si>
  <si>
    <t>26,74%</t>
  </si>
  <si>
    <t>16,16%</t>
  </si>
  <si>
    <t>10,47%</t>
  </si>
  <si>
    <t>(21.553.840.190)</t>
  </si>
  <si>
    <t>(873.355.161)</t>
  </si>
  <si>
    <t>(202.214.196)</t>
  </si>
  <si>
    <t>(2.236.946.203)</t>
  </si>
  <si>
    <t>(5.608.893.878)</t>
  </si>
  <si>
    <t>(5.369.426.995)</t>
  </si>
  <si>
    <t>(114.897.788.918)</t>
  </si>
  <si>
    <t>77.347.104.204</t>
  </si>
  <si>
    <t>(15.001.460.021)</t>
  </si>
  <si>
    <t>(64.051.652.274)</t>
  </si>
  <si>
    <t>b) Los porcentajes de previsión y categorías de riesgo definidos para la clasificación y constitución de previsiones de la cartera crediticia al 31 de diciembre de 2023 y 31 de diciembre de 2022 se basan en los criterios establecidos para el efecto en la Resolución N° 1, Acta N° 60 del Directorio del BCP de fecha 28 de septiembre de 2007 y Resolución N° 37, Acta N° 72 de fecha 29 de noviembre de 2011 del Directorio del Banco Central del Paraguay.</t>
  </si>
  <si>
    <t>(*)129.122.853.206</t>
  </si>
  <si>
    <t>152.012.803.332</t>
  </si>
  <si>
    <t>Constitución de Previsiones en el Ejercicio (+)</t>
  </si>
  <si>
    <t>Aplicación de Previsiones en el Ejercicio (-)</t>
  </si>
  <si>
    <t>Desafectación de Previsiones en el Ejercicio (-)</t>
  </si>
  <si>
    <t>Valuación / Ajustes (-)</t>
  </si>
  <si>
    <t>(*) Incluye previsiones genéricas por un total de ₲ 119.265.867.820 clasificado en 
a) previsiones genéricas regulatorias según la Res. SB.SG N° 1/2007 por ₲ 38.106.448.140, b) previsiones por modelo interno ₲ 49.159.419.680 y c) previsiones genéricas extraordinarias autorizadas por el Directorio de la Entidad por ₲ 32.000.000.000.-</t>
  </si>
  <si>
    <t xml:space="preserve">(*)Incluye previsiones genéricas por un total de ₲ 105.185.522.430 clasificado en 
a) previsiones genéricas regulatorias según la Res. SB.SG N° 1/2007 por ₲ 32.954.782.815, b) previsiones por modelo interno ₲ 42.430.739.615 y  c) previsiones genéricas extraordinarias autorizadas por el Directorio de la Entidad por ₲ 29.800.000.000.-
</t>
  </si>
  <si>
    <t>b)	Bienes recibidos en recuperación de créditos: se valúan al menor valor entre el monto del crédito recuperado y el valor de mercado de los bienes recibidos, conforme con las disposiciones del Banco Central del Paraguay en la materia. La Entidad constituye previsiones sobre los bienes adjudicados conforme a lo dispuesto en la Resolución N° 1/2007 Acta 60 de fecha 28 de setiembre de 2007 del Directorio del BCP. A los tres años de tenencia los bienes se previsionan en un 100%.</t>
  </si>
  <si>
    <t>8.152.453.466</t>
  </si>
  <si>
    <t>(4.921.016.828)</t>
  </si>
  <si>
    <t>651.602.953</t>
  </si>
  <si>
    <t>112.818.704.542</t>
  </si>
  <si>
    <t>107.897.687.714</t>
  </si>
  <si>
    <t>Títulos privados – Las Ardenas S.A. (*)</t>
  </si>
  <si>
    <t>Títulos privados – A.F.P.I.S.A. (*)</t>
  </si>
  <si>
    <t>Títulos privados – Atlas Casa de Bolsa S.A. (*)</t>
  </si>
  <si>
    <t>Inversiones (***)</t>
  </si>
  <si>
    <t>(**) Al 31 de diciembre de 2023 y 2022 no existe influencia significativa en la inversión.</t>
  </si>
  <si>
    <t>(***) corresponde a inversiones realizadas en títulos realizadas de renta fija emitidas por emisores locales del sector privado.</t>
  </si>
  <si>
    <t>(*)	Ver nota B.4.</t>
  </si>
  <si>
    <t>Hasta el 31 de Diciembre del 2019, los bienes de uso se exponen a su costo revaluado, de acuerdo con la variación del IPC, deducidas las depreciaciones acumuladas sobre la base de tasas determinadas por la Ley 125/1991, sus modificaciones y decretos reglamentarios, considerando los coeficientes de actualización suministrados a tal efecto por el Ministerio de Hacienda. El monto neto de la contrapartida del revalúo se expone en la cuenta “Ajustes al Patrimonio” del patrimonio neto de la Entidad.</t>
  </si>
  <si>
    <t>Al 31 de diciembre de 2023 y 2022, las mejoras o adiciones son activadas, mientras que los gastos de mantenimiento reparaciones que no aumentan el valor de los bienes ni su vida útil son cargados a resultados en el período en que se producen. Las depreciaciones son computadas a partir del año siguiente al de incorporación al Activo de la Entidad, mediante cargos mensuales a resultados sobre la base del sistema lineal, en los años estimados de vida útil.</t>
  </si>
  <si>
    <t>Al 31 de diciembre de 2023 y 2022, el valor residual de los bienes de uso es determinado en función al Decreto N° 3182/2019, los cuales en su conjunto no excede su valor recuperable al cierre del ejercicio económico.</t>
  </si>
  <si>
    <t>(13.004.789.632)</t>
  </si>
  <si>
    <t>(174.373.287)</t>
  </si>
  <si>
    <t>(23.538.630.310)</t>
  </si>
  <si>
    <t>(190.337.286)</t>
  </si>
  <si>
    <t>(1.888.677.583)</t>
  </si>
  <si>
    <t>62.884.573.120</t>
  </si>
  <si>
    <t>(42.800.721.375)</t>
  </si>
  <si>
    <t>20.083.851.745</t>
  </si>
  <si>
    <t>(2.628.208.028)</t>
  </si>
  <si>
    <t>(2.851.613.938)</t>
  </si>
  <si>
    <t>8.266.118.290</t>
  </si>
  <si>
    <t>(6.982.360.494)</t>
  </si>
  <si>
    <t>16.310.901.473</t>
  </si>
  <si>
    <t xml:space="preserve">neto Inicial </t>
  </si>
  <si>
    <t>Al 31 de diciembre de 2023 y 2022, la entidad no cuenta con pasivos subordinados.</t>
  </si>
  <si>
    <r>
      <t xml:space="preserve">La cuenta Banco Central del Paraguay del rubro Disponible al 31 de diciembre de 2023 y 2022 incluye la suma de ₲ 1.154.504.242.826 y ₲ 1.045.975.705.679, respectivamente, que corresponden a cuentas de disponibilidad restringida mantenidas en BCP en concepto de encaje legal o encaje especial. (ver </t>
    </r>
    <r>
      <rPr>
        <b/>
        <sz val="10"/>
        <rFont val="Times New Roman"/>
        <family val="1"/>
      </rPr>
      <t>Nota C.2).</t>
    </r>
  </si>
  <si>
    <r>
      <t xml:space="preserve">Al 31 de diciembre de 2023, la Entidad tenía prendadas 8.800 acciones (6.953 acciones al 31 de diciembre de 2022) , (valor nominal Gs. 1.000.000 c/u) en garantía de las operaciones de Bancard Check, Mastercard, Visa y de la Red Infonet, cuyo valor garantizado asciende hasta la suma de ₲ 8.800.000.000.- (₲ 6.953.000.000.-al 31de diciembre de 2022) (ver </t>
    </r>
    <r>
      <rPr>
        <b/>
        <sz val="10"/>
        <rFont val="Times New Roman"/>
        <family val="1"/>
      </rPr>
      <t>Nota C.7</t>
    </r>
    <r>
      <rPr>
        <sz val="10"/>
        <rFont val="Times New Roman"/>
        <family val="1"/>
      </rPr>
      <t>).</t>
    </r>
  </si>
  <si>
    <t>Al 31 de diciembre 2023 y 2022 la Entidad mantiene Letras de Regulación Monetaria, a efectos de cubrir las garantías mínimas exigidas por el BCP, en el marco del reglamento general del Sistema de Pagos del Paraguay – SIPAP (ver Nota C.3).</t>
  </si>
  <si>
    <t xml:space="preserve">	Al 31 de diciembre del 2023 y al 31 de diciembre del 2022 la Reserva Legal constituida por la Entidad asciende a ₲ 335.000.000.000 y a ₲ 300.000.000.000 respectivamente.</t>
  </si>
  <si>
    <t xml:space="preserve">El valor actualizado del capital mínimo para el ejercicio económico 2023 es de ₲ 65.426.000.000, de acuerdo con la Circular SB SG </t>
  </si>
  <si>
    <t>N°00002/2023, y para el año 2022 fue de ₲ 60.514.000.000, de acuerdo con la Circular SB SG N° 00001/2022.</t>
  </si>
  <si>
    <r>
      <t xml:space="preserve">El capital integrado de la Entidad al 31 de diciembre de 2023 y 2022 (ver </t>
    </r>
    <r>
      <rPr>
        <b/>
        <sz val="10"/>
        <rFont val="Times New Roman"/>
        <family val="1"/>
      </rPr>
      <t>Nota D.2</t>
    </r>
    <r>
      <rPr>
        <sz val="10"/>
        <rFont val="Times New Roman"/>
        <family val="1"/>
      </rPr>
      <t>) se halla por encima del mínimo legal exigido a dichas fechas.</t>
    </r>
  </si>
  <si>
    <t>y al Banco Central del Paraguay.</t>
  </si>
  <si>
    <t>Plazos que Restan para su Vencimiento – Saldos Al 31 de Diciembre de 2023</t>
  </si>
  <si>
    <t>Plazos que Restan para su Vencimiento – Saldos Al 31 de Diciembre de 2022</t>
  </si>
  <si>
    <t>Total de Créditos Vigentes</t>
  </si>
  <si>
    <t>La composición por número de clientes (sector no financiero) al 31 de diciembre de 2023 es como sigue:</t>
  </si>
  <si>
    <t>La composición al 31 de diciembre de 2023 y 2022, es como sigue:</t>
  </si>
  <si>
    <t>82.745.446.307</t>
  </si>
  <si>
    <t>Debido a la existencia de juicios iniciados por terceros por supuestos daños y perjuicios, y con base en la opinión y estimación de los asesores legales de la Entidad, la misma tiene constituidas provisiones por ₲ 258.641.653</t>
  </si>
  <si>
    <t>al 31 de diciembre de 2023 y mismo valor al 31 de diciembre de 2022, registradas en el rubro Provisiones y Previsiones. La Gerencia estima que estas previsiones son suficientes para cubrir las mencionadas contingencias.</t>
  </si>
  <si>
    <t>Al 31 de diciembre de 2023 y 2022, el capital integrado de la Entidad asciende a  ₲ 335.000.000.000. El capital integrado de la Entidad al 31 de diciembre de 2023 y 2022 se halla por encima del mínimo legal exigido a dichas fechas.</t>
  </si>
  <si>
    <t xml:space="preserve">Corresponde a la contrapartida del revalúo de bienes de uso. De acuerdo con las disposiciones legales, la reserva de revalúo (ver Nota C.8) puede ser capitalizada, pero no puede ser distribuida a los accionistas como utilidades o dividendos.
</t>
  </si>
  <si>
    <t xml:space="preserve">La Entidad calcula el resultado neto por acción sobre la base del resultado neto del ejercicio dividido por el número de acciones. </t>
  </si>
  <si>
    <t>Ganancia neta del ejercicio</t>
  </si>
  <si>
    <t>Acciones Ordinarias Nominativas y Acciones Preferidas</t>
  </si>
  <si>
    <t>Ganancia neta por acción</t>
  </si>
  <si>
    <t>D.5)</t>
  </si>
  <si>
    <t>la Entidad ha cumplido todos los requisitos mencionados precedentemente para poder distribuir sus utilidades acumuladas hasta el ejercicio 2022 inclusive.</t>
  </si>
  <si>
    <r>
      <rPr>
        <b/>
        <sz val="10"/>
        <rFont val="Times New Roman"/>
        <family val="1"/>
      </rPr>
      <t>c) Impuesto a la Renta:</t>
    </r>
    <r>
      <rPr>
        <sz val="10"/>
        <rFont val="Times New Roman"/>
        <family val="1"/>
      </rPr>
      <t xml:space="preserve"> </t>
    </r>
    <r>
      <rPr>
        <sz val="10"/>
        <color rgb="FF000000"/>
        <rFont val="EYInterstate Light"/>
      </rPr>
      <t xml:space="preserve">De acuerdo con la legislación tributaria vigente, Ley N° 6380/19 “De Modernización y Simplificación del Sistema Tributario Nacional”, con vigencia a partir del 1 de enero de 2020, </t>
    </r>
  </si>
  <si>
    <t>Al 31 de diciembre de 2023 y 2022, la Entidad no tiene líneas de créditos que individualmente superen el 10% del total del activo.</t>
  </si>
  <si>
    <r>
      <t xml:space="preserve">ganancias en el momento de su cobro. (ver </t>
    </r>
    <r>
      <rPr>
        <b/>
        <sz val="10"/>
        <rFont val="Times New Roman"/>
        <family val="1"/>
      </rPr>
      <t>Nota C.5</t>
    </r>
    <r>
      <rPr>
        <sz val="10"/>
        <rFont val="Times New Roman"/>
        <family val="1"/>
      </rPr>
      <t>)</t>
    </r>
  </si>
  <si>
    <r>
      <t xml:space="preserve">b. las ganancias por valuación de deudores con créditos vencidos y vigentes clasificados en las categorías 2 (que no sean por criterios subjetivos), 3, 4, 5 y 6, que se reconoce como ganancias en el momento de su cobro; (ver </t>
    </r>
    <r>
      <rPr>
        <b/>
        <sz val="10"/>
        <rFont val="Times New Roman"/>
        <family val="1"/>
      </rPr>
      <t>Nota C.5</t>
    </r>
    <r>
      <rPr>
        <sz val="10"/>
        <rFont val="Times New Roman"/>
        <family val="1"/>
      </rPr>
      <t>)</t>
    </r>
  </si>
  <si>
    <t xml:space="preserve">f. ciertas comisiones por servicios bancarios que se reconocen como ingreso cuando se cobran. </t>
  </si>
  <si>
    <t>2.890.082.596.791</t>
  </si>
  <si>
    <t>(2.867.829.371.557)</t>
  </si>
  <si>
    <t>22.253.225.234</t>
  </si>
  <si>
    <t>5.502.773.286.314</t>
  </si>
  <si>
    <t>(5.502.784.891.116)</t>
  </si>
  <si>
    <t>(11.604.802)</t>
  </si>
  <si>
    <t>22.241.620.432</t>
  </si>
  <si>
    <t xml:space="preserve">El impuesto a la renta que se carga a los resultados del año a la tasa del 10% se basa en la Ley N° 6380/19 “De Modernización y Simplificación del Sistema Tributario Nacional”, con vigencia a partir del 1 de enero de 2020, la cual establece el esquema de imposición del Impuesto a la Renta Empresarial (“IRE”).
</t>
  </si>
  <si>
    <t>Con la vigencia de dicha Ley (6.380/2019), ésta establece el Impuesto a los Dividendos y a las Utilidades (IDU), siendo la distribución de utilidades gravada a las tasas del 8% para residentes en el país y el 15% para no residentes.</t>
  </si>
  <si>
    <t xml:space="preserve">La registración contable del impuesto diferido no está prevista en las normas emitidas por el Banco Central de P. La Entidad determina el impuesto a la renta aplicando la tasa vigente sobre la utilidad impositiva estimada, sin considerar el </t>
  </si>
  <si>
    <t>El cargo a resultados en concepto de impuesto a la renta al 31 de diciembre de 2023 asciende a Gs. asciende a ₲  23.362.091.087.- (₲ 16.835.695.949.- al 31 de diciembre de 2022).</t>
  </si>
  <si>
    <t xml:space="preserve">de depósitos en moneda nacional y extranjera. </t>
  </si>
  <si>
    <t>El monto aportado por la Entidad al FGD en los ejercicios 2023 y 2022, que constituyen gastos no recuperables por G/ 36.915.244.358 y G/  32.620.923.505 respectivamente, los cuales forman parte del rubro Gastos Generales.</t>
  </si>
  <si>
    <r>
      <t xml:space="preserve">No se han efectuado ajustes por inflación sobre los mencionados estados financieros (ver </t>
    </r>
    <r>
      <rPr>
        <b/>
        <sz val="10"/>
        <rFont val="Times New Roman"/>
        <family val="1"/>
      </rPr>
      <t>Nota B.2</t>
    </r>
    <r>
      <rPr>
        <sz val="10"/>
        <rFont val="Times New Roman"/>
        <family val="1"/>
      </rPr>
      <t>).</t>
    </r>
  </si>
  <si>
    <t>Sistemas de Pagos instantáneos (SPI)</t>
  </si>
  <si>
    <t>31 de Diciembre de 2023</t>
  </si>
  <si>
    <t>Al cierre de ejercicio 2023 y 2022 la Unidad de Negocios Fiduciarios presenta los siguientes importes en concepto de Activos y Patrimonio Autónomo</t>
  </si>
  <si>
    <t xml:space="preserve">Entre la fecha de cierre del ejercicio 2023 y la fecha de presentación de estos Estados Financieros, no han ocurrido hechos significativos de carácter financiero o de otra índole que impliquen alteraciones significativas </t>
  </si>
  <si>
    <t>EL  31 DE  DICIEMBRE DE 2023</t>
  </si>
  <si>
    <t>116.321.356.323</t>
  </si>
  <si>
    <t>(152.012.803.332)</t>
  </si>
  <si>
    <t>(98.565.966)</t>
  </si>
  <si>
    <t>(128.871.109.434)</t>
  </si>
  <si>
    <t>105.149.660.785</t>
  </si>
  <si>
    <t>(874.050.876.219)</t>
  </si>
  <si>
    <t>10.152.383.321</t>
  </si>
  <si>
    <t>(6.124.604.203)</t>
  </si>
  <si>
    <t>1.125.110.430.982</t>
  </si>
  <si>
    <t>(3.057.449.481)</t>
  </si>
  <si>
    <t>252.029.884.400</t>
  </si>
  <si>
    <t>(1.593.713.270.871)</t>
  </si>
  <si>
    <t>(6.553.834.766)</t>
  </si>
  <si>
    <t>(5.414.504.352)</t>
  </si>
  <si>
    <t>(629.716.701.462)</t>
  </si>
  <si>
    <t>288.001.394.899</t>
  </si>
  <si>
    <t>(8.854.034.398)</t>
  </si>
  <si>
    <t>(99.748.704.700)</t>
  </si>
  <si>
    <t>(53.189.843.066)</t>
  </si>
  <si>
    <t>(6.076.063.529)</t>
  </si>
  <si>
    <t>(159.014.611.295)</t>
  </si>
  <si>
    <t>(80.110.000.000)</t>
  </si>
  <si>
    <t>DISMINUCIÓN/AUMENTO NETO DE FONDOS</t>
  </si>
  <si>
    <t>(275.281.845.276)</t>
  </si>
  <si>
    <t>254.594.345.382</t>
  </si>
  <si>
    <t>1.866.294.058.631</t>
  </si>
  <si>
    <t>1.591.012.213.355</t>
  </si>
  <si>
    <t>(Aumento)/ Disminución valores públicos</t>
  </si>
  <si>
    <t>(Aumento)/ Disminución neto de inversiones</t>
  </si>
  <si>
    <t>(Aumento)/ Disminución neto de bienes de uso</t>
  </si>
  <si>
    <t>(Aumento)/ Disminución de préstamos</t>
  </si>
  <si>
    <t>(Aumento)/ Disminución neto de créditos diversos</t>
  </si>
  <si>
    <t>(Aumento)/ Disminución neto en los cargos diferidos</t>
  </si>
  <si>
    <t>ESTADO DE SITUACION PATRIMONIAL AL 31 DE DICIEMBRE DE 2023</t>
  </si>
  <si>
    <t>Presentado en forma comparativa con el ejercicio anterior</t>
  </si>
  <si>
    <r>
      <t xml:space="preserve">CREDITOS VIGENTES INTERMED. FINANCIERA - SECT. FINANC. </t>
    </r>
    <r>
      <rPr>
        <sz val="9"/>
        <rFont val="Times New Roman"/>
        <family val="1"/>
      </rPr>
      <t>(Nota C.5.1 y C.13)</t>
    </r>
  </si>
  <si>
    <r>
      <t xml:space="preserve">OBLIGACIONES INTERM. FINANC.- SECT. FINANC. </t>
    </r>
    <r>
      <rPr>
        <sz val="9"/>
        <rFont val="Times New Roman"/>
        <family val="1"/>
      </rPr>
      <t>(Nota C.13 e I)</t>
    </r>
  </si>
  <si>
    <r>
      <t xml:space="preserve">OBLIGACIONES INT. FINANC.- SECT. NO FINANC. </t>
    </r>
    <r>
      <rPr>
        <sz val="9"/>
        <rFont val="Times New Roman"/>
        <family val="1"/>
      </rPr>
      <t>(Nota C.13 e I)</t>
    </r>
  </si>
  <si>
    <r>
      <t xml:space="preserve">IMPUESTO A LA RENTA </t>
    </r>
    <r>
      <rPr>
        <sz val="9"/>
        <rFont val="Times New Roman"/>
        <family val="1"/>
      </rPr>
      <t>(Nota F.3)</t>
    </r>
  </si>
  <si>
    <t xml:space="preserve"> (287.042.015.266)</t>
  </si>
  <si>
    <t xml:space="preserve"> (98.015.852.707)</t>
  </si>
  <si>
    <t xml:space="preserve"> (187.269.568.309)</t>
  </si>
  <si>
    <t xml:space="preserve">   (1.756.594.250)</t>
  </si>
  <si>
    <t xml:space="preserve"> (101.301.448.484)</t>
  </si>
  <si>
    <t xml:space="preserve"> (253.314.251.816)</t>
  </si>
  <si>
    <t>429.464.824.102</t>
  </si>
  <si>
    <t>88.217.982.757</t>
  </si>
  <si>
    <t>104.067.021.506</t>
  </si>
  <si>
    <t xml:space="preserve"> (15.849.038.749)</t>
  </si>
  <si>
    <t xml:space="preserve">517.682.806.859 </t>
  </si>
  <si>
    <t>90.652.532.404</t>
  </si>
  <si>
    <t>17.911.955.264</t>
  </si>
  <si>
    <t>72.752.181.942</t>
  </si>
  <si>
    <t>(302.478.236.644)</t>
  </si>
  <si>
    <t>(134.168.826.582)</t>
  </si>
  <si>
    <t>(149.102.297.665)</t>
  </si>
  <si>
    <t>(6.264.239.247)</t>
  </si>
  <si>
    <t>(4.130.746.556)</t>
  </si>
  <si>
    <t>(8.812.126.594)</t>
  </si>
  <si>
    <t>305.857.102.619</t>
  </si>
  <si>
    <t>5.506.383.367</t>
  </si>
  <si>
    <t>6.470.506.314</t>
  </si>
  <si>
    <t>(964.122.947)</t>
  </si>
  <si>
    <t>311.363.485.986</t>
  </si>
  <si>
    <t>(23.362.091.087)</t>
  </si>
  <si>
    <t>ESTADO DE EVOLUCION DEL PATRIMONIO NETO POR EL EJERCICIO FINALIZADO EL  31 DE  DICIEMBRE DE 2023</t>
  </si>
  <si>
    <t>NOTAS A LOS ESTADOS FINANCIEROS CORRESPONDIENTE AL EJERCICIO FINALIZADO EL 31 DE DICIEMBRE DE 2023
Presentado en forma comparativa con el ejercicio económico anterior
(cifras expresadas en Guaraníes)</t>
  </si>
  <si>
    <t>NOTAS A LOS ESTADOS FINANCIEROS CORRESPONDIENTE AL EJERCICIO FINALIZADO EL 31 DE DICIEMBRE DE 2023
Presentado en forma comparativa con el ejercicio anterior
(cifras expresadas en Guaraníes)</t>
  </si>
  <si>
    <t>Los Estados Financieros correspondientes al ejercicio económico finalizado el 31 de diciembre de 2022 que se presentan en forma comparativa fueron aprobados por la Asamblea Ordinaria de Accionistas celebrada el 15 de marzo de 2023 según Acta N° 61, dentro del plazo establecido en los Estatutos Sociales y en concordancia con las disposiciones del Código Civil Paraguayo.</t>
  </si>
  <si>
    <t>(**)    La constitución de la firma “Atlas Administradora de Fondos Patrimoniales de Inversión S.A. (ATLAS A.F.P.I.S.A.)” fue formalizada por Escritura Pública Nro. 26 del 13 de abril de 2023, y autorizada a operar por la Comisión Nacional de Valores (actualmente Superintendencia de Valores (SIV) del Banco Central del Paraguay) según Resolución N° 108 de fecha 29 de junio de 2023.</t>
  </si>
  <si>
    <t>(***)    La constitución de la firma “Atlas Casa de Bolsa S.A.” fue formalizada por Escritura Pública Nro. 25 del 13 de abril de 2023, y autorizada a operar por la Comisión Nacional de Valores (actualmente Superintendencia de Valores (SIV) del Banco Central del Paraguay) según Resolución N° 107 de fecha 29 de junio de 2023.</t>
  </si>
  <si>
    <t>En la Asamblea General Extraordinaria, celebrada en fecha 6 de mayo del 2022, se resuelve aumentar el capital social del BANCO ATLAS SOCIEDAD ANÓNIMA en la suma de guaraníes un billón doscientos mil millones (₲ 1.200.000.000.000) representado por la cantidad de un millón doscientas mil (1.200.000) Acciones Ordinarias Nominativas con derecho a un voto cada una, de un valor nominal de guaraníes un millón (₲ 1.000.000) cada una, y distribuidas en tres series. Cada serie está compuesta de la cantidad de cuatrocientas mil (400.000) acciones.</t>
  </si>
  <si>
    <t>Posición Arbitrada a US$</t>
  </si>
  <si>
    <t>Constitución/(Desafectación) neto de provisiones</t>
  </si>
  <si>
    <t>Aumento/ (Disminución) neto de obligaciones por intermediación financiera</t>
  </si>
  <si>
    <t>Aumento/ (Disminución) neto obligaciones diversas</t>
  </si>
  <si>
    <t>Moneda que supera el 10% del tope de:</t>
  </si>
  <si>
    <t>UTILIDAD NETA POR ACCIÓN ORDINARIA</t>
  </si>
  <si>
    <t>188.007.771.782</t>
  </si>
  <si>
    <t>4.361.722.147</t>
  </si>
  <si>
    <t>(124.600.807)</t>
  </si>
  <si>
    <t>104.014.648.123</t>
  </si>
  <si>
    <t>DISMINUCIÓN/ AUMENTO  NETO DE FONDOS</t>
  </si>
  <si>
    <t>(*) Corresponde al saldo de los préstamos obtenidos de la Agencia Financiera de Desarrollo, con fechas de vencimiento comprendidas entre el 15 de Enero de 2024 y el 1 de Diciembre de 2053, a tasas de interés anual reajustables anualmente que oscilan entre 4,00% y 9,5% en moneda nacional (4,00% y 9,50% al 31 de diciembre de 2022) y entre 3,95% y 7,00% en US$ (3,95% y 5,75% al 31 de diciembre de 2022).</t>
  </si>
  <si>
    <t>El patrimonio efectivo de la Entidad al 31 de diciembre de 2023 y 2022 asciende a ₲ 1.004.553.246.740 y ₲ 871.305.155.183, respectivamente. La Resolución N° 1 Acta N° 44 del 21 de julio de 2011 del directorio del BCP modificada por la Resolución Nº 3, Acta Nº 4 de fecha 2 de febrero de 2012, determinó la composición del Capital Principal (Nivel 1) y del Complementario (Nivel 2) de las Entidades financieras, a efectos del cálculo de su solvencia patrimonial. Esta Resolución establece, además, la proporción mínima que en todo momento deberá existir entre el Capital Principal y el importe de los Activos y Contingentes ponderados por riesgo la cual no podrá ser inferior al 8%. Asimismo, la proporción mínima entre el Capital Principal junto con el Capital Complementario y los activos y contingentes ponderados por riesgo no debe ser inferior al 12%.</t>
  </si>
  <si>
    <t>Al 31 de diciembre de 2023, la Entidad mantiene la relación en 9,57 % para el Capital Principal (Tier 1) y del 14,34 % para el Capital Principal y Capital Complementario (Tier 2).  2).</t>
  </si>
  <si>
    <t>Asi mismo, al 31 de diciembre de 2022, la Entidad mantenía la relación  en 10,79 % para el Capital Principal (Tier 1) y del 14,81 % para el Capital Principal y Capital Complementario (Tier 2).</t>
  </si>
  <si>
    <t>Utilidad Neta por Acción Ordinaria</t>
  </si>
  <si>
    <t>Valuación y posición de la moneda extranjera</t>
  </si>
  <si>
    <t>FONDOS  NETOS DE ACTIVIDADES DE INVERSION</t>
  </si>
  <si>
    <t>Los Directores Titulares y Suplentes han sido electos por la Asamblea General Ordinaria de Accionistas del día 15 de marzo del 2023 y del día 15 de marzo del 2022, respectivamente.</t>
  </si>
  <si>
    <t>No existen bienes de disponibilidad restringida, con excepción de:</t>
  </si>
  <si>
    <r>
      <t>a.</t>
    </r>
    <r>
      <rPr>
        <b/>
        <sz val="7"/>
        <color theme="1"/>
        <rFont val="Times New Roman"/>
        <family val="1"/>
      </rPr>
      <t xml:space="preserve">         </t>
    </r>
    <r>
      <rPr>
        <b/>
        <sz val="10"/>
        <color theme="1"/>
        <rFont val="EYInterstate Light"/>
      </rPr>
      <t>Encajes legales y encajes especiales</t>
    </r>
  </si>
  <si>
    <r>
      <t>b.</t>
    </r>
    <r>
      <rPr>
        <b/>
        <sz val="7"/>
        <color theme="1"/>
        <rFont val="Times New Roman"/>
        <family val="1"/>
      </rPr>
      <t xml:space="preserve">         </t>
    </r>
    <r>
      <rPr>
        <b/>
        <sz val="10"/>
        <color theme="1"/>
        <rFont val="EYInterstate Light"/>
      </rPr>
      <t>Acciones de Bancard</t>
    </r>
  </si>
  <si>
    <t>c) Valores públicos y privados</t>
  </si>
  <si>
    <t>La composición por número de clientes al 31 de diciembre de 2022 es como sigue:</t>
  </si>
  <si>
    <t>La aprobación de los Estados Financieros de BANCO ATLAS SOCIEDAD ANONIMA (en adelante mencionada indistintamente como Banco Atlas S.A. o “la Entidad” o “el Banco”) al 31 de diciembre de 2023, serán considerados por la Asamblea Ordinaria de Accionistas para su aprobación, de conformidad a lo dispuesto en el Artículo N° 26 de los Estatutos Sociales, y con los términos y plazos previstos por el Artículo N° 1.079 del Código Civil.</t>
  </si>
  <si>
    <t>a) los ajustes a los resultados de períodos anteriores se registran como resultados del período sin afectar directamente las cuentas del patrimonio neto de la Entidad.</t>
  </si>
  <si>
    <t>b) no se encuentra previsto el registro contable de activos o pasivos por impuesto diferido,</t>
  </si>
  <si>
    <t>c) establecen criterios específicos para la clasificación y valuación de la cartera de créditos, el devengamiento y suspensión de intereses y ganancias por valuación, tal como se menciona en la nota C.5,</t>
  </si>
  <si>
    <t>d) las Entidades deben constituir previsiones sobre la cartera de créditos, los riesgos contingentes y los activos en general en base a los parámetros establecidos en la Resolución N° 1, Acta 60, del Directorio del Banco Central del Paraguay del 28 de setiembre de 2007, y sus modificatorias,</t>
  </si>
  <si>
    <t>e) no se exige la revelación de las tasas promedio de interés ni del promedio de activos y pasivos que han devengado intereses,</t>
  </si>
  <si>
    <t>f) no se exige el cálculo ni la revelación de las ganancias por acción,</t>
  </si>
  <si>
    <t>g) no se exige la revelación de la base para identificar los riesgos generales de la industria bancaria y el tratamiento contable de dichos riesgos,</t>
  </si>
  <si>
    <t>h) no se contempla la consolidación de los Estados Financieros de Empresas Subsidiarias, razón por la cual las inversiones se encuentran valuadas a su valor de adquisición, tal como se exponen en la Nota C.7.</t>
  </si>
  <si>
    <t>i) permite tratamientos contables para situaciones especiales en casos puntuales aprobados expresamente por la Superintendencia de Bancos.</t>
  </si>
  <si>
    <t>Si en el futuro estas estimaciones y supuestos, que se basan en el mejor criterio de la Gerencia, a la fecha de estos estados financieros, se modificaran con respecto a las actuales circunstancias, los estimados y supuestos originales son adecuadamente actualizados en la fecha en que se produzcan tales cambios.</t>
  </si>
  <si>
    <t>• se presenta el Estado de Evolución del Patrimonio Neto; y</t>
  </si>
  <si>
    <t>• se incluyen revelaciones adicionales en los estados financieros</t>
  </si>
  <si>
    <t>Participación en otras sociedades</t>
  </si>
  <si>
    <t>Composición del capital social y características de las acciones</t>
  </si>
  <si>
    <t xml:space="preserve">En la Asamblea General Ordinaria celebrada en fecha 15 de marzo del 2023 se resuelve la no distribución de utilidades del ejercicio 2022 por valor de G/. 204.429.411.492, manteniéndola como resultados acumulados una vez deducida la porción correspondiente a la reserva legal. </t>
  </si>
  <si>
    <t>En la Asamblea General Ordinaria celebrada en fecha 19 de diciembre del 2023 se resuelve la distribución de utilidades del ejercicio 2021 proporcionalmente a las participaciones accionarias, por valor total de G/. 80.110.000.000</t>
  </si>
  <si>
    <t>Valuación de la moneda extranjera</t>
  </si>
  <si>
    <r>
      <t xml:space="preserve">El saldo de Disponible considera el saldo de caja, saldos en efectivo, las disponibilidades en instituciones financieras, incluyendo los depósitos en el Banco Central del Paraguay cuya disponibilidad está restringida según se explica en Nota </t>
    </r>
    <r>
      <rPr>
        <b/>
        <sz val="10"/>
        <rFont val="Times New Roman"/>
        <family val="1"/>
      </rPr>
      <t>C.11.a.</t>
    </r>
  </si>
  <si>
    <t>Los intereses devengados y no cobrados de deudores con créditos vencidos, clasificados en la categoría 2, y los créditos vigentes clasificados en las categorías “3”, “4”, “5” y “6” se mantienen en suspenso y se reconocen como ganancia en el momento de su cobro. Los créditos amortizables se consideran vencidos a partir de los 61 días de mora de alguna de sus cuotas y los créditos a plazo fijo, al día siguiente de su vencimiento (ver Nota F.1).</t>
  </si>
  <si>
    <t>Las ganancias por valuación o ingresos por diferencias en cambio y los intereses generados por aquellas operaciones de créditos que se encuentren vencidas clasificadas en categoría “2” y los que se encuentren vencidos clasificados en las categorías “3”, “4”, “5” o “6”, se mantienen en suspenso y se reconocen como resultados en el momento de su realización (ver Nota F.1).</t>
  </si>
  <si>
    <t>Se han constituido las previsiones genéricas sobre la cartera crediticia conforme los criterios y parámetros establecidos por Resolución N° 1, Acta N°60 de fecha 28 de setiembre de 2007 del Directorio del Banco Central del Paraguay (equivalente al 1,60% y 1,64% respectivamente de su cartera de préstamos directos y de riesgos contingentes neta de previsiones específicas);</t>
  </si>
  <si>
    <t xml:space="preserve"> Créditos vigentes Sector Financiero</t>
  </si>
  <si>
    <t>Se han constituido previsiones genéricas determinadas según el modelo interno por Banca y extraordinarias de acuerdo con las disposiciones del Directorio de la Entidad
Los créditos incobrables que son desafectados del activo conforme a políticas internas de la Entidad y en las condiciones establecidas en la normativa vigente en la materia, se registran y exponen en cuentas de orden.
Adicionalmente a los criterios mencionados arriba, la Entidad ha considerado la realización de ciertas operaciones y reprogramación a clientes bajo medidas excepcionales de apoyo a sectores afectados económicamente por la propagación del coronavirus (COVID-19), según las condiciones establecidas en la Resolución N° 4, Acta N° 18 de fecha 18 marzo de 2020 del Directorio del BCP. Los montos se consignan como “Medidas excepcionales de apoyo emitidas por el BCP – Reprogramaciones” en la Nota C.5.2.</t>
  </si>
  <si>
    <r>
      <t>Las tasas anuales de interés cobradas sobre los créditos vigentes por intermediación financiera del sector financiero en cartera al 31 de diciembre de 2023</t>
    </r>
    <r>
      <rPr>
        <sz val="10"/>
        <color rgb="FFFF0000"/>
        <rFont val="Times New Roman"/>
        <family val="1"/>
      </rPr>
      <t xml:space="preserve"> </t>
    </r>
    <r>
      <rPr>
        <sz val="10"/>
        <rFont val="Times New Roman"/>
        <family val="1"/>
      </rPr>
      <t xml:space="preserve">fluctuaron entre 5,81% y 15,68% en moneda local (al 31 de diciembre de 2022 fluctuaban entre 4,70% y 13,00%). En moneda extranjera las tasas fluctuaron entre el 3,70% y 10,00% (al 31 de diciembre de 2022 fluctuaban entre 3,70% y 10,00%). </t>
    </r>
  </si>
  <si>
    <t xml:space="preserve"> Créditos vigentes Sector No Financiero</t>
  </si>
  <si>
    <t>(***)  En apoyo a sectores afectados económicamente por la propagación del coronavirus (COVID 19), desde el 16 de marzo del 2020 el BCP ha emitido una serie de medidas crediticias respaldadas por Resoluciones que mitigaron el efecto económico a los clientes de la Entidad. Tales medidas fueron aplicadas en lo que respecta a la formalización de renovaciones, refinanciaciones y reestructuraciones, interrupción del cómputo de la mora, periodos de gracia de hasta 1 año, ponderación de deudas y el diferimiento de las previsiones constituidas entre otras medidas.</t>
  </si>
  <si>
    <t>(***)  Incluye desembolsos por valor de ₲ 733.479.258.058- realizados por el Banco, en virtud del convenio firmado con la AFD.</t>
  </si>
  <si>
    <t>Créditos vencidos por Intermedicación Financiera</t>
  </si>
  <si>
    <t>a)	Valores de renta fija y variable emitidos por el sector privado (no cotizables): se valúan a su costo de adquisición el cual no excede su valor estimado de realización ni su valor patrimonial proporcional.</t>
  </si>
  <si>
    <r>
      <t xml:space="preserve">Al 31 de diciembre de 2023 y 2022, la Entidad constituyó, en carácter de garantía por las transacciones de usuarios en cajeros automáticos (ATM’s) o puntos de ventas (POS’s) de la red Infonet y por la emisión de tarjetas de crédito de las marcas Bancard Check, Mastercard y Visa un derecho real de prenda sobre las acciones que componen la inversión en Bancard S.A. (ver </t>
    </r>
    <r>
      <rPr>
        <b/>
        <sz val="10"/>
        <rFont val="Times New Roman"/>
        <family val="1"/>
      </rPr>
      <t>Nota C.11.b).</t>
    </r>
    <r>
      <rPr>
        <sz val="10"/>
        <rFont val="Times New Roman"/>
        <family val="1"/>
      </rPr>
      <t xml:space="preserve">
</t>
    </r>
  </si>
  <si>
    <t>Bienes de uso</t>
  </si>
  <si>
    <t>A partir del 31 de diciembre de 2020, y debido a la entrada en vigor de la Ley N° 6380/2019, es obligatoria la determinación del valor residual establecida por la reglamentación que incluye, además, las estimaciones de vida útil para cada tipo o clase de bien depreciables. El Poder Ejecutivo podrá establecer el revalúo obligatorio de los bienes del activo fijo, cuando la variación del Índice de Precios al Consumo (“IPC”) determinado por el Banco Centrala del Paraguay alcance al menos 20% (veinte por ciento), acumulado desde el ejercicio en el cual se haya dispuesto el último ajuste por revalúo. El reconocimiento del revalúo obligatorio establecido por el Poder Ejecutivo formará parte de una reserva patrimonial cuyo único destino podrá ser la capitalización. Si bien al 31 de diciembre de 2023 se ha alcanzado el 20% (veinte por ciento) acumulado, el Poder Ejecutivo, a la fecha de la emisión de los estados financieros, no ha emitido una resolución sobre el cual se establecen los coeficientes de revalúo de los bienes de propiedad, planta y equipo, para el periodo fiscal ,por lo que no se ha realizado ningún ajuste.</t>
  </si>
  <si>
    <t>De acuerdo con la Ley Nro. 861/96 Ley de Bancos, Art. 70, las Entidades financieras que operan en Paraguay tienen prohibido dar en garantía los bienes de uso, salvo los que se afecten en respaldo de las operaciones de arrendamiento financiero y al Banco Central del Paraguay. La legislación bancaria fija un límite para la inversión en bienes de uso que es el 50% del patrimonio efectivo. La inversión en bienes de uso de la Entidad al 31 de diciembre de 2023 y 2022 se encuentra dentro del límite establecido.</t>
  </si>
  <si>
    <t>Cargos diferidos</t>
  </si>
  <si>
    <t xml:space="preserve">sean nacionales o extranjeras, podrán distribuir sus utilidades previa aprobación por parte de la Superintendencia de Bancos del Banco Central del Paraguay, de sus respectivos estados financieros anuales auditados, siempre y cuando ésta se expida </t>
  </si>
  <si>
    <t>Garantías otorgadas respecto a pasivos</t>
  </si>
  <si>
    <t xml:space="preserve">Al 31 de diciembre de 2023 y 2022, no existen garantías otorgadas por la Entidad respecto a sus pasivos, con excepción de las obligaciones contraídas y emergentes con la Agencia Financiera de Desarrollo (AFD), cuyos contratos son y serán obligaciones directas e incondicionales de la Entidad, constituyéndose las mismas en créditos privilegiados con respecto a otras obligaciones y pasivos (actuales o contingentes) no garantizados y no subordinados, emitidos, creados o asumidos actualmente o en el futuro por la Entidad.
</t>
  </si>
  <si>
    <t>Distribución de créditos y obligaciones por Intermediación Financiera según sus vencimientos</t>
  </si>
  <si>
    <t>Concentración de la cartera activa por número de clientes</t>
  </si>
  <si>
    <t>Créditos, obligaciones y contingencias con personas y empresas vinculadas</t>
  </si>
  <si>
    <t xml:space="preserve">Patrimonio efectivo </t>
  </si>
  <si>
    <t>Capital mínimo</t>
  </si>
  <si>
    <t>El capital mínimo e indexado por inflación al cierre del ejercicio 2023 que, en virtud de las disposiciones del Banco Central del Paraguay en la materia, obligatoriamente deben tener como capital integrado los Bancos que operan en el sistema financiero nacional, asciende a ₲ 65.426 millones según Circular SB SG N° 00002/2023. (₲ 60.514 millones al cierre del ejercicio 2022 según Circular SB SG N° 00001/2022). Ante un eventual déficit de capital de la Entidad respecto al capital mínimo exigido anualmente a las Entidades financieras debe ser cubierto antes de la finalización del primer semestre de cada año.</t>
  </si>
  <si>
    <t>física, jurídica u otro tipo de entidad residente en el país; y 15% siempre y cuando, el perceptor sea una entidad, persona física o jurídica no residente en el país.</t>
  </si>
  <si>
    <t>Reconocimiento de las ganancias y pérdidas</t>
  </si>
  <si>
    <t>La Entidad aplicó el principio de lo devengado a los efectos del reconocimiento de ingresos e imputación de egresos o costos incurridos, con las siguientes excepciones en que los ingresos se reconocen como ganancia en el momento de su percepción o cobro conforme a las disposiciones del Banco Central del Paraguay en la materia:</t>
  </si>
  <si>
    <r>
      <t xml:space="preserve">c. las ganancias por valuación de aquellas operaciones de créditos e inversiones en moneda extranjera vencidos o clasificados en categorías de riesgos superiores a la de “2”, las cuales se reconocen como ingreso a medida que se cobran (ver </t>
    </r>
    <r>
      <rPr>
        <b/>
        <sz val="10"/>
        <rFont val="Times New Roman"/>
        <family val="1"/>
      </rPr>
      <t>Nota.C.5</t>
    </r>
    <r>
      <rPr>
        <sz val="10"/>
        <rFont val="Times New Roman"/>
        <family val="1"/>
      </rPr>
      <t>)</t>
    </r>
  </si>
  <si>
    <r>
      <t xml:space="preserve"> d. las ganancias por realizar y las ganancias por valuación de saldos en moneda extranjera de aquellas operaciones por venta de bienes a plazo, las cuales se reconocen como ingreso a medida que se cobran los créditos. (ver </t>
    </r>
    <r>
      <rPr>
        <b/>
        <sz val="10"/>
        <rFont val="Times New Roman"/>
        <family val="1"/>
      </rPr>
      <t>Nota C.5</t>
    </r>
    <r>
      <rPr>
        <sz val="10"/>
        <rFont val="Times New Roman"/>
        <family val="1"/>
      </rPr>
      <t>)</t>
    </r>
  </si>
  <si>
    <t xml:space="preserve">a. los productos financieros devengados y no percibidos de deudores correspondientes a deudores y créditos clasificados en las categorías 2 (que no sean por criterios subjetivos), 3, 4, 5 y 6, que se reconocen como </t>
  </si>
  <si>
    <r>
      <t xml:space="preserve">e. las ganancias por ajuste a valores de mercado de las inversiones en títulos de renta fija o variable con cotización en un mercado secundario de valores, las cuales se reconocen como ingreso cuando se realizan. (ver </t>
    </r>
    <r>
      <rPr>
        <b/>
        <sz val="10"/>
        <rFont val="Times New Roman"/>
        <family val="1"/>
      </rPr>
      <t>Nota C.7</t>
    </r>
    <r>
      <rPr>
        <sz val="10"/>
        <rFont val="Times New Roman"/>
        <family val="1"/>
      </rPr>
      <t>)</t>
    </r>
  </si>
  <si>
    <t>El Plan y Manual de cuentas del Banco Central del Paraguay establece que los ajustes de resultados de ejercicios anteriores se registran en el estado de resultados del ejercicio corriente sin afectar las cuentas del patrimonio neto de la Entidad.</t>
  </si>
  <si>
    <t>Diferencias de cambio en moneda extranjera</t>
  </si>
  <si>
    <t>Aportes al Fondo de Garantía de Depósitos ("FGD")</t>
  </si>
  <si>
    <t xml:space="preserve">En virtud de lo dispuesto en la Ley N° 2.334 de fecha 12 de diciembre de 2003, la cual entre otras cosas, crea un nuevo régimen de garantía legal de los depósitos del sistema financiero nacional que tiene por objeto la protección parcial del ahorro público en las Entidades financieras privadas autorizadas a operar por el Banco Central del Paraguay hasta el equivalente de 75 salarios mínimos por depositante. 
</t>
  </si>
  <si>
    <t xml:space="preserve">A partir del tercer trimestre del año 2004 las Entidades financieras aportan trimestralmente en forma obligatoria al FGD creado por dicha Ley y administrado por el Banco Central del Paraguay, el 0,12% de los saldos promedios trimestrales de su cartera </t>
  </si>
  <si>
    <t xml:space="preserve">El saldo de esta cuenta corresponde a depósitos mantenidos en el Banco Central del Paraguay en los siguientes conceptos: 
</t>
  </si>
  <si>
    <t>Los encajes legales, cuya disponibilidad está restringida, se originan en las siguientes disposiciones del Banco Central del Paraguay vigentes al 31 de diciembre de 2023.</t>
  </si>
  <si>
    <t>Conforme con lo establecido en la Resolución del Directorio del Banco Central del Paraguay Nº 30, Acta Nº 44 de fecha 28 de setiembre de 2012, los Bancos deben mantener encajes legales sobre los depósitos en moneda nacional, en la siguiente proporción:</t>
  </si>
  <si>
    <t>Encaje legal - Moneda extranjera</t>
  </si>
  <si>
    <t xml:space="preserve">Conforme con lo establecido en la Resolución del Directorio del Banco Central del Paraguay Nº 31, Acta Nº 44 de fecha 28 de setiembre de 2012, desde la fecha de vigencia de la misma los Bancos deben mantener encajes legales sobre los depósitos en moneda extranjera en la siguiente proporción:
</t>
  </si>
  <si>
    <t>Las tasas anuales de interés pagadas por la Entidad sobre sus depósitos a la vista y a plazo están reguladas por el mercado, pudiendo la Entidad fijar libremente sus tasas pasivas de interés dentro de los límites establecidos por el Banco Central del Paraguay. Las tasas nominales promedio de interés pasivas de la Entidad fluctúan de la siguiente manera:</t>
  </si>
  <si>
    <t xml:space="preserve">(*)  	Por Nota SB.SG. N° 0037/2002 de fecha 4 de enero de 2002, y ratificada por Nota SB. SG. Nº 00195/2011 de fecha 25 de febrero de 2011, la Superintendencia de Bancos del Banco Central del Paraguay comunicó que la Entidad ha dado cumplimiento a los requisitos previstos en las normativas vigentes para la apertura de la Unidad de Negocios Fiduciarios. 
</t>
  </si>
  <si>
    <t xml:space="preserve">A partir de dicha comunicación se ha resuelto la habilitación de la “Unidad de Negocios Fiduciarios”, constituyendo una unidad separada y claramente diferenciada de las demás actividades de la Entidad, para actuar como fiduciarios en contratos de fideicomiso siendo la finalidad de la unidad realizar operaciones bajo el amparo legal de las garantías y seguridades jurídicas previstas en la Ley 921/96 de Negocios Fiduciarios, a los efectos de dar lugar a la formación de patrimonios autónomos con bienes a ser transferidos por los fideicomitentes al fiduciario para cumplir con las instrucciones de los fideicomitentes en cada convenio. </t>
  </si>
  <si>
    <t>La firma del Auditor Externo Independiente es a fines de indentificación de la presente información confrome Dictamen de Auditoría Independiente emitido en fecha 27/02/2024</t>
  </si>
  <si>
    <t>Registro SIV N° AE 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</si>
</sst>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4">
    <numFmt numFmtId="41" formatCode="_ * #,##0_ ;_ * \-#,##0_ ;_ * &quot;-&quot;_ ;_ @_ "/>
    <numFmt numFmtId="43" formatCode="_ * #,##0.00_ ;_ * \-#,##0.00_ ;_ * &quot;-&quot;??_ ;_ @_ "/>
    <numFmt numFmtId="164" formatCode="_(* #,##0_);_(* \(#,##0\);_(* &quot;-&quot;_);_(@_)"/>
    <numFmt numFmtId="165" formatCode="_-* #,##0_-;\-* #,##0_-;_-* &quot;-&quot;_-;_-@_-"/>
    <numFmt numFmtId="166" formatCode="_-* #,##0.00_-;\-* #,##0.00_-;_-* &quot;-&quot;??_-;_-@_-"/>
    <numFmt numFmtId="167" formatCode="_-* #,##0\ _€_-;\-* #,##0\ _€_-;_-* &quot;-&quot;\ _€_-;_-@_-"/>
    <numFmt numFmtId="168" formatCode="_-* #,##0.00\ &quot;€&quot;_-;\-* #,##0.00\ &quot;€&quot;_-;_-* &quot;-&quot;??\ &quot;€&quot;_-;_-@_-"/>
    <numFmt numFmtId="169" formatCode="_-* #,##0.00\ _€_-;\-* #,##0.00\ _€_-;_-* &quot;-&quot;??\ _€_-;_-@_-"/>
    <numFmt numFmtId="170" formatCode="_-* #,##0.00\ _P_t_s_-;\-* #,##0.00\ _P_t_s_-;_-* &quot;-&quot;\ _P_t_s_-;_-@_-"/>
    <numFmt numFmtId="171" formatCode="dd/mm/yyyy;@"/>
    <numFmt numFmtId="172" formatCode="_-* #,##0\ _€_-;\-* #,##0\ _€_-;_-* &quot;-&quot;??\ _€_-;_-@_-"/>
    <numFmt numFmtId="173" formatCode="_([$€]* #,##0.00_);_([$€]* \(#,##0.00\);_([$€]* &quot;-&quot;??_);_(@_)"/>
    <numFmt numFmtId="174" formatCode="_-* #,##0\ _D_M_-;\-* #,##0\ _D_M_-;_-* &quot;-&quot;\ _D_M_-;_-@_-"/>
    <numFmt numFmtId="175" formatCode="#,##0;\(#,##0\)"/>
  </numFmts>
  <fonts count="79" x14ac:knownFonts="1">
    <font>
      <sz val="11"/>
      <color theme="1"/>
      <name val="Calibri"/>
      <family val="2"/>
      <scheme val="minor"/>
    </font>
    <font>
      <sz val="11"/>
      <color indexed="8"/>
      <name val="Calibri"/>
      <family val="2"/>
    </font>
    <font>
      <sz val="10"/>
      <name val="Times New Roman"/>
      <family val="1"/>
    </font>
    <font>
      <sz val="8"/>
      <name val="Times New Roman"/>
      <family val="1"/>
    </font>
    <font>
      <b/>
      <sz val="8"/>
      <name val="Times New Roman"/>
      <family val="1"/>
    </font>
    <font>
      <b/>
      <sz val="10"/>
      <name val="Times New Roman"/>
      <family val="1"/>
    </font>
    <font>
      <b/>
      <sz val="9"/>
      <name val="Times New Roman"/>
      <family val="1"/>
    </font>
    <font>
      <sz val="10"/>
      <name val="Arial"/>
      <family val="2"/>
    </font>
    <font>
      <sz val="11"/>
      <name val="Times New Roman"/>
      <family val="1"/>
    </font>
    <font>
      <sz val="9"/>
      <name val="Times New Roman"/>
      <family val="1"/>
    </font>
    <font>
      <b/>
      <sz val="11"/>
      <name val="Times New Roman"/>
      <family val="1"/>
    </font>
    <font>
      <sz val="11"/>
      <color indexed="8"/>
      <name val="Times New Roman"/>
      <family val="1"/>
    </font>
    <font>
      <sz val="10"/>
      <color indexed="8"/>
      <name val="Arial"/>
      <family val="2"/>
    </font>
    <font>
      <sz val="12"/>
      <name val="Times New Roman"/>
      <family val="1"/>
    </font>
    <font>
      <b/>
      <sz val="16"/>
      <name val="Times New Roman"/>
      <family val="1"/>
    </font>
    <font>
      <b/>
      <sz val="22"/>
      <name val="Times New Roman"/>
      <family val="1"/>
    </font>
    <font>
      <sz val="8"/>
      <color indexed="8"/>
      <name val="Times New Roman"/>
      <family val="1"/>
    </font>
    <font>
      <sz val="10"/>
      <name val="Arial"/>
      <family val="2"/>
    </font>
    <font>
      <sz val="10"/>
      <color indexed="64"/>
      <name val="Arial"/>
      <family val="2"/>
    </font>
    <font>
      <sz val="10"/>
      <name val="Courier"/>
      <family val="3"/>
    </font>
    <font>
      <sz val="10"/>
      <name val="MS Sans Serif"/>
      <family val="2"/>
    </font>
    <font>
      <sz val="9"/>
      <color indexed="8"/>
      <name val="Times New Roman"/>
      <family val="1"/>
    </font>
    <font>
      <b/>
      <sz val="16"/>
      <name val="Arial"/>
      <family val="2"/>
    </font>
    <font>
      <b/>
      <sz val="9.5"/>
      <name val="Times New Roman"/>
      <family val="1"/>
    </font>
    <font>
      <sz val="7"/>
      <name val="Times New Roman"/>
      <family val="1"/>
    </font>
    <font>
      <sz val="11"/>
      <color theme="1"/>
      <name val="Calibri"/>
      <family val="2"/>
      <scheme val="minor"/>
    </font>
    <font>
      <sz val="9"/>
      <color theme="1"/>
      <name val="Calibri"/>
      <family val="2"/>
      <scheme val="minor"/>
    </font>
    <font>
      <sz val="11"/>
      <color rgb="FF9C6500"/>
      <name val="Calibri"/>
      <family val="2"/>
      <scheme val="minor"/>
    </font>
    <font>
      <sz val="18"/>
      <color theme="3"/>
      <name val="Cambria"/>
      <family val="2"/>
      <scheme val="major"/>
    </font>
    <font>
      <b/>
      <sz val="18"/>
      <color theme="3"/>
      <name val="Cambria"/>
      <family val="2"/>
      <scheme val="major"/>
    </font>
    <font>
      <b/>
      <sz val="11"/>
      <color theme="1"/>
      <name val="Calibri"/>
      <family val="2"/>
      <scheme val="minor"/>
    </font>
    <font>
      <b/>
      <sz val="9"/>
      <color theme="1"/>
      <name val="Times New Roman"/>
      <family val="1"/>
    </font>
    <font>
      <b/>
      <sz val="11"/>
      <color theme="1"/>
      <name val="Times New Roman"/>
      <family val="1"/>
    </font>
    <font>
      <sz val="11"/>
      <color theme="1"/>
      <name val="Times New Roman"/>
      <family val="1"/>
    </font>
    <font>
      <sz val="9"/>
      <color theme="1"/>
      <name val="Times New Roman"/>
      <family val="1"/>
    </font>
    <font>
      <sz val="10"/>
      <color theme="1"/>
      <name val="Times New Roman"/>
      <family val="1"/>
    </font>
    <font>
      <sz val="10"/>
      <color rgb="FF000000"/>
      <name val="Times New Roman"/>
      <family val="1"/>
    </font>
    <font>
      <b/>
      <sz val="10"/>
      <color rgb="FF000000"/>
      <name val="Times New Roman"/>
      <family val="1"/>
    </font>
    <font>
      <sz val="10"/>
      <color rgb="FF000000"/>
      <name val="EYInterstate Light"/>
    </font>
    <font>
      <sz val="11"/>
      <color rgb="FF000000"/>
      <name val="Arial"/>
      <family val="2"/>
    </font>
    <font>
      <sz val="11"/>
      <color rgb="FF000000"/>
      <name val="Times New Roman"/>
      <family val="1"/>
    </font>
    <font>
      <b/>
      <sz val="11"/>
      <color rgb="FF000000"/>
      <name val="Times New Roman"/>
      <family val="1"/>
    </font>
    <font>
      <b/>
      <sz val="14"/>
      <color rgb="FF000000"/>
      <name val="Times New Roman"/>
      <family val="1"/>
    </font>
    <font>
      <b/>
      <sz val="10"/>
      <color theme="1"/>
      <name val="Times New Roman"/>
      <family val="1"/>
    </font>
    <font>
      <b/>
      <sz val="10"/>
      <color theme="1"/>
      <name val="Trebuchet MS"/>
      <family val="2"/>
    </font>
    <font>
      <sz val="11"/>
      <color theme="1"/>
      <name val="Trebuchet MS"/>
      <family val="2"/>
    </font>
    <font>
      <b/>
      <sz val="10"/>
      <name val="Trebuchet MS"/>
      <family val="2"/>
    </font>
    <font>
      <u/>
      <sz val="11"/>
      <color theme="10"/>
      <name val="Calibri"/>
      <family val="2"/>
      <scheme val="minor"/>
    </font>
    <font>
      <b/>
      <u/>
      <sz val="10"/>
      <name val="Times New Roman"/>
      <family val="1"/>
    </font>
    <font>
      <sz val="6"/>
      <color rgb="FF000000"/>
      <name val="EYInterstate Light"/>
    </font>
    <font>
      <b/>
      <sz val="8"/>
      <color rgb="FF000000"/>
      <name val="EYInterstate Light"/>
    </font>
    <font>
      <sz val="8"/>
      <color rgb="FF000000"/>
      <name val="EYInterstate Light"/>
    </font>
    <font>
      <b/>
      <sz val="6.5"/>
      <color theme="1"/>
      <name val="EYInterstate Light"/>
    </font>
    <font>
      <b/>
      <sz val="6.5"/>
      <color rgb="FF000000"/>
      <name val="EYInterstate Light"/>
    </font>
    <font>
      <sz val="6"/>
      <color theme="1"/>
      <name val="EYInterstate Light"/>
    </font>
    <font>
      <sz val="8"/>
      <color theme="1"/>
      <name val="EYInterstate Light"/>
    </font>
    <font>
      <sz val="10"/>
      <color theme="1"/>
      <name val="EYInterstate Light"/>
    </font>
    <font>
      <sz val="9"/>
      <color theme="1"/>
      <name val="EYInterstate Light"/>
    </font>
    <font>
      <sz val="10"/>
      <color rgb="FFFF0000"/>
      <name val="Times New Roman"/>
      <family val="1"/>
    </font>
    <font>
      <b/>
      <sz val="10"/>
      <color theme="1"/>
      <name val="EYInterstate Light"/>
    </font>
    <font>
      <b/>
      <sz val="9"/>
      <color theme="1"/>
      <name val="EYInterstate Light"/>
    </font>
    <font>
      <sz val="9"/>
      <color rgb="FFFF0000"/>
      <name val="EYInterstate Light"/>
    </font>
    <font>
      <b/>
      <sz val="10"/>
      <color rgb="FFFF0000"/>
      <name val="Times New Roman"/>
      <family val="1"/>
    </font>
    <font>
      <sz val="8"/>
      <color theme="1"/>
      <name val="Times New Roman"/>
      <family val="1"/>
    </font>
    <font>
      <b/>
      <sz val="8"/>
      <color theme="1"/>
      <name val="EYInterstate Light"/>
    </font>
    <font>
      <b/>
      <sz val="8"/>
      <color theme="1"/>
      <name val="Times New Roman"/>
      <family val="1"/>
    </font>
    <font>
      <sz val="10"/>
      <color theme="1"/>
      <name val="Calibri"/>
      <family val="2"/>
      <scheme val="minor"/>
    </font>
    <font>
      <sz val="8"/>
      <color rgb="FFFF0000"/>
      <name val="EYInterstate Light"/>
    </font>
    <font>
      <sz val="7"/>
      <color theme="1"/>
      <name val="EYInterstate Light"/>
    </font>
    <font>
      <b/>
      <sz val="7"/>
      <color theme="1"/>
      <name val="EYInterstate Light"/>
    </font>
    <font>
      <sz val="8"/>
      <color theme="1"/>
      <name val="Calibri"/>
      <family val="2"/>
      <scheme val="minor"/>
    </font>
    <font>
      <b/>
      <sz val="7"/>
      <color theme="1"/>
      <name val="Times New Roman"/>
      <family val="1"/>
    </font>
    <font>
      <b/>
      <sz val="5"/>
      <color theme="1"/>
      <name val="EYInterstate Light"/>
    </font>
    <font>
      <sz val="2"/>
      <color theme="1"/>
      <name val="EYInterstate Light"/>
    </font>
    <font>
      <b/>
      <sz val="9"/>
      <color rgb="FF000000"/>
      <name val="EYInterstate Light"/>
    </font>
    <font>
      <sz val="9"/>
      <color rgb="FFFF0000"/>
      <name val="Calibri"/>
      <family val="2"/>
      <scheme val="minor"/>
    </font>
    <font>
      <sz val="9"/>
      <color rgb="FFFF0000"/>
      <name val="Times New Roman"/>
      <family val="1"/>
    </font>
    <font>
      <b/>
      <sz val="7.5"/>
      <color theme="1"/>
      <name val="EYInterstate Light"/>
    </font>
    <font>
      <b/>
      <sz val="8"/>
      <color rgb="FF000000"/>
      <name val="Times New Roman"/>
      <family val="1"/>
    </font>
  </fonts>
  <fills count="23">
    <fill>
      <patternFill patternType="none"/>
    </fill>
    <fill>
      <patternFill patternType="gray125"/>
    </fill>
    <fill>
      <patternFill patternType="solid">
        <fgColor indexed="31"/>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9"/>
        <bgColor indexed="26"/>
      </patternFill>
    </fill>
    <fill>
      <patternFill patternType="solid">
        <fgColor rgb="FFD9D9D9"/>
        <bgColor indexed="64"/>
      </patternFill>
    </fill>
    <fill>
      <patternFill patternType="solid">
        <fgColor rgb="FFFFFFFF"/>
        <bgColor indexed="64"/>
      </patternFill>
    </fill>
    <fill>
      <patternFill patternType="solid">
        <fgColor rgb="FFDAE3F3"/>
        <bgColor rgb="FFDAE3F3"/>
      </patternFill>
    </fill>
    <fill>
      <patternFill patternType="solid">
        <fgColor theme="0" tint="-0.14999847407452621"/>
        <bgColor indexed="64"/>
      </patternFill>
    </fill>
  </fills>
  <borders count="37">
    <border>
      <left/>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
      <left/>
      <right/>
      <top/>
      <bottom style="double">
        <color indexed="64"/>
      </bottom>
      <diagonal/>
    </border>
    <border>
      <left/>
      <right/>
      <top style="medium">
        <color indexed="64"/>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bottom/>
      <diagonal/>
    </border>
    <border>
      <left style="medium">
        <color indexed="64"/>
      </left>
      <right style="medium">
        <color indexed="64"/>
      </right>
      <top/>
      <bottom style="double">
        <color indexed="64"/>
      </bottom>
      <diagonal/>
    </border>
    <border>
      <left style="medium">
        <color indexed="64"/>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medium">
        <color indexed="64"/>
      </left>
      <right/>
      <top/>
      <bottom style="double">
        <color indexed="64"/>
      </bottom>
      <diagonal/>
    </border>
  </borders>
  <cellStyleXfs count="419">
    <xf numFmtId="0" fontId="0" fillId="0" borderId="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165" fontId="25" fillId="0" borderId="0" applyFont="0" applyFill="0" applyBorder="0" applyAlignment="0" applyProtection="0"/>
    <xf numFmtId="173" fontId="7" fillId="0" borderId="0" applyFont="0" applyFill="0" applyBorder="0" applyAlignment="0" applyProtection="0"/>
    <xf numFmtId="0" fontId="1" fillId="0" borderId="0"/>
    <xf numFmtId="169" fontId="1" fillId="0" borderId="0" applyFont="0" applyFill="0" applyBorder="0" applyAlignment="0" applyProtection="0"/>
    <xf numFmtId="167" fontId="1" fillId="0" borderId="0" applyFont="0" applyFill="0" applyBorder="0" applyAlignment="0" applyProtection="0"/>
    <xf numFmtId="174" fontId="7" fillId="0" borderId="0" applyFont="0" applyFill="0" applyBorder="0" applyAlignment="0" applyProtection="0"/>
    <xf numFmtId="41" fontId="7" fillId="0" borderId="0" applyFont="0" applyFill="0" applyBorder="0" applyAlignment="0" applyProtection="0"/>
    <xf numFmtId="174" fontId="7"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26"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25"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1"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7" fillId="0" borderId="0" applyFont="0" applyFill="0" applyBorder="0" applyAlignment="0" applyProtection="0"/>
    <xf numFmtId="43" fontId="7" fillId="0" borderId="0" applyFont="0" applyFill="0" applyBorder="0" applyAlignment="0" applyProtection="0"/>
    <xf numFmtId="169" fontId="7"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0" fontId="1" fillId="2" borderId="0" applyNumberFormat="0" applyBorder="0" applyAlignment="0" applyProtection="0"/>
    <xf numFmtId="169" fontId="25" fillId="0" borderId="0" applyFont="0" applyFill="0" applyBorder="0" applyAlignment="0" applyProtection="0"/>
    <xf numFmtId="169" fontId="7" fillId="0" borderId="0" applyFont="0" applyFill="0" applyBorder="0" applyAlignment="0" applyProtection="0"/>
    <xf numFmtId="169" fontId="25" fillId="0" borderId="0" applyFont="0" applyFill="0" applyBorder="0" applyAlignment="0" applyProtection="0"/>
    <xf numFmtId="168" fontId="1" fillId="0" borderId="0" applyFont="0" applyFill="0" applyBorder="0" applyAlignment="0" applyProtection="0"/>
    <xf numFmtId="168" fontId="25"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168" fontId="25" fillId="0" borderId="0" applyFont="0" applyFill="0" applyBorder="0" applyAlignment="0" applyProtection="0"/>
    <xf numFmtId="0" fontId="27" fillId="15" borderId="0" applyNumberFormat="0" applyBorder="0" applyAlignment="0" applyProtection="0"/>
    <xf numFmtId="0" fontId="18" fillId="0" borderId="0"/>
    <xf numFmtId="0" fontId="25" fillId="0" borderId="0"/>
    <xf numFmtId="0" fontId="25" fillId="0" borderId="0"/>
    <xf numFmtId="0" fontId="7" fillId="0" borderId="0"/>
    <xf numFmtId="0" fontId="25" fillId="0" borderId="0"/>
    <xf numFmtId="0" fontId="25" fillId="0" borderId="0"/>
    <xf numFmtId="0" fontId="17" fillId="0" borderId="0"/>
    <xf numFmtId="0" fontId="12" fillId="0" borderId="0"/>
    <xf numFmtId="37" fontId="19" fillId="0" borderId="0"/>
    <xf numFmtId="0" fontId="25" fillId="0" borderId="0"/>
    <xf numFmtId="0" fontId="25" fillId="0" borderId="0"/>
    <xf numFmtId="0" fontId="25" fillId="0" borderId="0"/>
    <xf numFmtId="0" fontId="1" fillId="0" borderId="0"/>
    <xf numFmtId="0" fontId="7" fillId="0" borderId="0"/>
    <xf numFmtId="0" fontId="7" fillId="0" borderId="0"/>
    <xf numFmtId="0" fontId="25" fillId="0" borderId="0"/>
    <xf numFmtId="0" fontId="25" fillId="0" borderId="0"/>
    <xf numFmtId="0" fontId="1" fillId="0" borderId="0"/>
    <xf numFmtId="0" fontId="7" fillId="0" borderId="0"/>
    <xf numFmtId="0" fontId="2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7" fillId="0" borderId="0"/>
    <xf numFmtId="0" fontId="25" fillId="0" borderId="0"/>
    <xf numFmtId="0" fontId="25" fillId="0" borderId="0"/>
    <xf numFmtId="0" fontId="7" fillId="0" borderId="0"/>
    <xf numFmtId="0" fontId="25" fillId="0" borderId="0"/>
    <xf numFmtId="0" fontId="18" fillId="0" borderId="0"/>
    <xf numFmtId="0" fontId="26" fillId="0" borderId="0"/>
    <xf numFmtId="0" fontId="25" fillId="0" borderId="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1"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0" fontId="25" fillId="16" borderId="14" applyNumberFormat="0" applyFont="0" applyAlignment="0" applyProtection="0"/>
    <xf numFmtId="9" fontId="25" fillId="0" borderId="0" applyFont="0" applyFill="0" applyBorder="0" applyAlignment="0" applyProtection="0"/>
    <xf numFmtId="9" fontId="7" fillId="0" borderId="0" applyFont="0" applyFill="0" applyBorder="0" applyAlignment="0" applyProtection="0"/>
    <xf numFmtId="0" fontId="29" fillId="0" borderId="0" applyNumberFormat="0" applyFill="0" applyBorder="0" applyAlignment="0" applyProtection="0"/>
    <xf numFmtId="0" fontId="28" fillId="0" borderId="0" applyNumberFormat="0" applyFill="0" applyBorder="0" applyAlignment="0" applyProtection="0"/>
    <xf numFmtId="0" fontId="30" fillId="0" borderId="15" applyNumberFormat="0" applyFill="0" applyAlignment="0" applyProtection="0"/>
    <xf numFmtId="0" fontId="39" fillId="0" borderId="0"/>
    <xf numFmtId="0" fontId="47" fillId="0" borderId="0" applyNumberFormat="0" applyFill="0" applyBorder="0" applyAlignment="0" applyProtection="0"/>
  </cellStyleXfs>
  <cellXfs count="698">
    <xf numFmtId="0" fontId="0" fillId="0" borderId="0" xfId="0"/>
    <xf numFmtId="0" fontId="2" fillId="0" borderId="0" xfId="0" applyFont="1"/>
    <xf numFmtId="0" fontId="3" fillId="0" borderId="0" xfId="0" applyFont="1"/>
    <xf numFmtId="0" fontId="9" fillId="0" borderId="0" xfId="0" applyFont="1"/>
    <xf numFmtId="171" fontId="6" fillId="0" borderId="0" xfId="281" applyNumberFormat="1" applyFont="1" applyFill="1" applyBorder="1" applyAlignment="1">
      <alignment horizontal="center"/>
    </xf>
    <xf numFmtId="164" fontId="6" fillId="0" borderId="0" xfId="281" applyNumberFormat="1" applyFont="1" applyFill="1" applyBorder="1"/>
    <xf numFmtId="167" fontId="8" fillId="17" borderId="0" xfId="281" applyFont="1" applyFill="1" applyBorder="1" applyAlignment="1">
      <alignment horizontal="left"/>
    </xf>
    <xf numFmtId="0" fontId="3" fillId="17" borderId="0" xfId="0" applyFont="1" applyFill="1"/>
    <xf numFmtId="171" fontId="6" fillId="17" borderId="0" xfId="281" applyNumberFormat="1" applyFont="1" applyFill="1" applyBorder="1" applyAlignment="1">
      <alignment horizontal="center"/>
    </xf>
    <xf numFmtId="0" fontId="31" fillId="17" borderId="0" xfId="0" applyFont="1" applyFill="1" applyAlignment="1">
      <alignment horizontal="center" vertical="top"/>
    </xf>
    <xf numFmtId="3" fontId="6" fillId="17" borderId="0" xfId="281" applyNumberFormat="1" applyFont="1" applyFill="1" applyBorder="1"/>
    <xf numFmtId="167" fontId="9" fillId="17" borderId="0" xfId="281" applyFont="1" applyFill="1" applyBorder="1"/>
    <xf numFmtId="0" fontId="9" fillId="17" borderId="0" xfId="0" applyFont="1" applyFill="1"/>
    <xf numFmtId="167" fontId="3" fillId="17" borderId="0" xfId="281" applyFont="1" applyFill="1" applyBorder="1"/>
    <xf numFmtId="167" fontId="2" fillId="17" borderId="0" xfId="281" applyFont="1" applyFill="1" applyBorder="1"/>
    <xf numFmtId="0" fontId="11" fillId="17" borderId="0" xfId="0" applyFont="1" applyFill="1"/>
    <xf numFmtId="167" fontId="8" fillId="17" borderId="0" xfId="281" applyFont="1" applyFill="1" applyBorder="1"/>
    <xf numFmtId="169" fontId="3" fillId="17" borderId="0" xfId="280" applyFont="1" applyFill="1" applyBorder="1" applyAlignment="1"/>
    <xf numFmtId="0" fontId="13" fillId="17" borderId="0" xfId="0" applyFont="1" applyFill="1"/>
    <xf numFmtId="0" fontId="6" fillId="17" borderId="0" xfId="0" applyFont="1" applyFill="1"/>
    <xf numFmtId="0" fontId="31" fillId="17" borderId="0" xfId="0" applyFont="1" applyFill="1" applyAlignment="1">
      <alignment horizontal="center" vertical="center"/>
    </xf>
    <xf numFmtId="0" fontId="32" fillId="17" borderId="0" xfId="0" applyFont="1" applyFill="1" applyAlignment="1">
      <alignment horizontal="center" vertical="top"/>
    </xf>
    <xf numFmtId="171" fontId="6" fillId="17" borderId="1" xfId="281" applyNumberFormat="1" applyFont="1" applyFill="1" applyBorder="1" applyAlignment="1">
      <alignment horizontal="center"/>
    </xf>
    <xf numFmtId="0" fontId="5" fillId="17" borderId="0" xfId="0" applyFont="1" applyFill="1"/>
    <xf numFmtId="0" fontId="2" fillId="17" borderId="0" xfId="0" applyFont="1" applyFill="1"/>
    <xf numFmtId="0" fontId="8" fillId="17" borderId="0" xfId="0" applyFont="1" applyFill="1"/>
    <xf numFmtId="0" fontId="16" fillId="17" borderId="0" xfId="0" applyFont="1" applyFill="1"/>
    <xf numFmtId="0" fontId="10" fillId="17" borderId="0" xfId="0" applyFont="1" applyFill="1"/>
    <xf numFmtId="172" fontId="11" fillId="17" borderId="0" xfId="0" applyNumberFormat="1" applyFont="1" applyFill="1"/>
    <xf numFmtId="167" fontId="25" fillId="17" borderId="0" xfId="281" applyFont="1" applyFill="1" applyBorder="1"/>
    <xf numFmtId="166" fontId="11" fillId="17" borderId="0" xfId="280" applyNumberFormat="1" applyFont="1" applyFill="1"/>
    <xf numFmtId="0" fontId="33" fillId="17" borderId="0" xfId="0" applyFont="1" applyFill="1"/>
    <xf numFmtId="166" fontId="8" fillId="17" borderId="0" xfId="280" applyNumberFormat="1" applyFont="1" applyFill="1"/>
    <xf numFmtId="166" fontId="2" fillId="17" borderId="0" xfId="280" applyNumberFormat="1" applyFont="1" applyFill="1"/>
    <xf numFmtId="0" fontId="9" fillId="17" borderId="2" xfId="0" applyFont="1" applyFill="1" applyBorder="1"/>
    <xf numFmtId="0" fontId="31" fillId="17" borderId="3" xfId="0" applyFont="1" applyFill="1" applyBorder="1" applyAlignment="1">
      <alignment horizontal="center" vertical="top"/>
    </xf>
    <xf numFmtId="0" fontId="6" fillId="17" borderId="4" xfId="0" applyFont="1" applyFill="1" applyBorder="1"/>
    <xf numFmtId="164" fontId="6" fillId="17" borderId="5" xfId="280" applyNumberFormat="1" applyFont="1" applyFill="1" applyBorder="1"/>
    <xf numFmtId="0" fontId="9" fillId="17" borderId="6" xfId="0" applyFont="1" applyFill="1" applyBorder="1"/>
    <xf numFmtId="164" fontId="34" fillId="17" borderId="7" xfId="280" applyNumberFormat="1" applyFont="1" applyFill="1" applyBorder="1"/>
    <xf numFmtId="164" fontId="34" fillId="17" borderId="7" xfId="280" applyNumberFormat="1" applyFont="1" applyFill="1" applyBorder="1" applyAlignment="1">
      <alignment horizontal="center"/>
    </xf>
    <xf numFmtId="164" fontId="9" fillId="17" borderId="7" xfId="280" applyNumberFormat="1" applyFont="1" applyFill="1" applyBorder="1"/>
    <xf numFmtId="166" fontId="3" fillId="17" borderId="0" xfId="280" applyNumberFormat="1" applyFont="1" applyFill="1"/>
    <xf numFmtId="0" fontId="34" fillId="17" borderId="0" xfId="0" applyFont="1" applyFill="1"/>
    <xf numFmtId="169" fontId="34" fillId="17" borderId="0" xfId="280" applyFont="1" applyFill="1"/>
    <xf numFmtId="166" fontId="21" fillId="17" borderId="0" xfId="280" applyNumberFormat="1" applyFont="1" applyFill="1"/>
    <xf numFmtId="0" fontId="9" fillId="17" borderId="0" xfId="0" applyFont="1" applyFill="1" applyAlignment="1">
      <alignment horizontal="center"/>
    </xf>
    <xf numFmtId="0" fontId="0" fillId="17" borderId="0" xfId="0" applyFill="1"/>
    <xf numFmtId="0" fontId="5" fillId="0" borderId="0" xfId="0" applyFont="1"/>
    <xf numFmtId="3" fontId="2" fillId="17" borderId="0" xfId="0" applyNumberFormat="1" applyFont="1" applyFill="1"/>
    <xf numFmtId="164" fontId="31" fillId="0" borderId="10" xfId="281" applyNumberFormat="1" applyFont="1" applyFill="1" applyBorder="1"/>
    <xf numFmtId="164" fontId="6" fillId="0" borderId="11" xfId="281" applyNumberFormat="1" applyFont="1" applyFill="1" applyBorder="1" applyAlignment="1">
      <alignment horizontal="right"/>
    </xf>
    <xf numFmtId="164" fontId="6" fillId="0" borderId="0" xfId="281" applyNumberFormat="1" applyFont="1" applyFill="1" applyBorder="1" applyAlignment="1">
      <alignment horizontal="right"/>
    </xf>
    <xf numFmtId="164" fontId="9" fillId="0" borderId="0" xfId="281" applyNumberFormat="1" applyFont="1" applyFill="1" applyBorder="1" applyAlignment="1">
      <alignment horizontal="right"/>
    </xf>
    <xf numFmtId="3" fontId="6" fillId="0" borderId="10" xfId="281" applyNumberFormat="1" applyFont="1" applyFill="1" applyBorder="1" applyAlignment="1">
      <alignment horizontal="right"/>
    </xf>
    <xf numFmtId="3" fontId="6" fillId="0" borderId="0" xfId="281" applyNumberFormat="1" applyFont="1" applyFill="1" applyBorder="1" applyAlignment="1">
      <alignment horizontal="right"/>
    </xf>
    <xf numFmtId="164" fontId="6" fillId="0" borderId="11" xfId="281" applyNumberFormat="1" applyFont="1" applyFill="1" applyBorder="1"/>
    <xf numFmtId="164" fontId="9" fillId="0" borderId="0" xfId="281" applyNumberFormat="1" applyFont="1" applyFill="1" applyBorder="1"/>
    <xf numFmtId="167" fontId="2" fillId="0" borderId="0" xfId="281" applyFont="1" applyFill="1" applyBorder="1"/>
    <xf numFmtId="3" fontId="6" fillId="0" borderId="10" xfId="281" applyNumberFormat="1" applyFont="1" applyFill="1" applyBorder="1"/>
    <xf numFmtId="3" fontId="6" fillId="0" borderId="0" xfId="281" applyNumberFormat="1" applyFont="1" applyFill="1" applyBorder="1"/>
    <xf numFmtId="0" fontId="6" fillId="0" borderId="0" xfId="0" applyFont="1"/>
    <xf numFmtId="164" fontId="34" fillId="0" borderId="0" xfId="281" applyNumberFormat="1" applyFont="1" applyFill="1" applyBorder="1"/>
    <xf numFmtId="164" fontId="31" fillId="0" borderId="11" xfId="281" applyNumberFormat="1" applyFont="1" applyFill="1" applyBorder="1"/>
    <xf numFmtId="0" fontId="35" fillId="0" borderId="0" xfId="0" applyFont="1"/>
    <xf numFmtId="172" fontId="2" fillId="0" borderId="0" xfId="0" applyNumberFormat="1" applyFont="1"/>
    <xf numFmtId="3" fontId="2" fillId="0" borderId="0" xfId="0" applyNumberFormat="1" applyFont="1"/>
    <xf numFmtId="0" fontId="10" fillId="0" borderId="0" xfId="0" applyFont="1" applyAlignment="1">
      <alignment horizontal="left"/>
    </xf>
    <xf numFmtId="0" fontId="4" fillId="0" borderId="0" xfId="0" applyFont="1" applyAlignment="1">
      <alignment horizontal="center"/>
    </xf>
    <xf numFmtId="0" fontId="31" fillId="0" borderId="0" xfId="0" applyFont="1" applyAlignment="1">
      <alignment horizontal="center" vertical="top"/>
    </xf>
    <xf numFmtId="167" fontId="3" fillId="0" borderId="0" xfId="281" applyFont="1" applyFill="1" applyBorder="1"/>
    <xf numFmtId="0" fontId="2" fillId="0" borderId="0" xfId="0" applyFont="1" applyAlignment="1">
      <alignment horizontal="center"/>
    </xf>
    <xf numFmtId="14" fontId="5" fillId="0" borderId="0" xfId="0" applyNumberFormat="1" applyFont="1" applyAlignment="1">
      <alignment horizontal="center"/>
    </xf>
    <xf numFmtId="14" fontId="5" fillId="17" borderId="0" xfId="0" applyNumberFormat="1" applyFont="1" applyFill="1" applyAlignment="1">
      <alignment horizontal="center"/>
    </xf>
    <xf numFmtId="175" fontId="2" fillId="17" borderId="0" xfId="0" applyNumberFormat="1" applyFont="1" applyFill="1"/>
    <xf numFmtId="175" fontId="35" fillId="17" borderId="0" xfId="291" applyNumberFormat="1" applyFont="1" applyFill="1"/>
    <xf numFmtId="175" fontId="5" fillId="17" borderId="0" xfId="0" applyNumberFormat="1" applyFont="1" applyFill="1"/>
    <xf numFmtId="175" fontId="5" fillId="17" borderId="1" xfId="0" applyNumberFormat="1" applyFont="1" applyFill="1" applyBorder="1"/>
    <xf numFmtId="0" fontId="31" fillId="0" borderId="1" xfId="0" applyFont="1" applyBorder="1" applyAlignment="1">
      <alignment horizontal="center" vertical="top"/>
    </xf>
    <xf numFmtId="175" fontId="35" fillId="17" borderId="1" xfId="0" applyNumberFormat="1" applyFont="1" applyFill="1" applyBorder="1"/>
    <xf numFmtId="0" fontId="23" fillId="17" borderId="0" xfId="0" applyFont="1" applyFill="1"/>
    <xf numFmtId="166" fontId="6" fillId="17" borderId="9" xfId="280" applyNumberFormat="1" applyFont="1" applyFill="1" applyBorder="1" applyAlignment="1">
      <alignment horizontal="center" vertical="center" wrapText="1"/>
    </xf>
    <xf numFmtId="0" fontId="6" fillId="17" borderId="8" xfId="0" applyFont="1" applyFill="1" applyBorder="1" applyAlignment="1">
      <alignment horizontal="center" vertical="center" wrapText="1"/>
    </xf>
    <xf numFmtId="167" fontId="15" fillId="17" borderId="0" xfId="281" applyFont="1" applyFill="1" applyBorder="1" applyAlignment="1"/>
    <xf numFmtId="0" fontId="14" fillId="0" borderId="0" xfId="0" applyFont="1"/>
    <xf numFmtId="167" fontId="14" fillId="0" borderId="0" xfId="281" applyFont="1" applyFill="1" applyBorder="1" applyAlignment="1"/>
    <xf numFmtId="0" fontId="14" fillId="0" borderId="13" xfId="0" applyFont="1" applyBorder="1"/>
    <xf numFmtId="0" fontId="22" fillId="0" borderId="13" xfId="0" applyFont="1" applyBorder="1"/>
    <xf numFmtId="172" fontId="9" fillId="17" borderId="0" xfId="280" applyNumberFormat="1" applyFont="1" applyFill="1" applyBorder="1" applyAlignment="1">
      <alignment horizontal="left" indent="1"/>
    </xf>
    <xf numFmtId="172" fontId="6" fillId="17" borderId="0" xfId="280" applyNumberFormat="1" applyFont="1" applyFill="1" applyBorder="1" applyAlignment="1">
      <alignment horizontal="left" indent="1"/>
    </xf>
    <xf numFmtId="3" fontId="10" fillId="0" borderId="0" xfId="0" applyNumberFormat="1" applyFont="1"/>
    <xf numFmtId="0" fontId="9" fillId="0" borderId="6" xfId="0" applyFont="1" applyBorder="1"/>
    <xf numFmtId="0" fontId="31" fillId="17" borderId="1" xfId="0" applyFont="1" applyFill="1" applyBorder="1" applyAlignment="1">
      <alignment horizontal="center" vertical="top"/>
    </xf>
    <xf numFmtId="171" fontId="6" fillId="0" borderId="1" xfId="281" applyNumberFormat="1" applyFont="1" applyFill="1" applyBorder="1" applyAlignment="1">
      <alignment horizontal="center"/>
    </xf>
    <xf numFmtId="170" fontId="2" fillId="0" borderId="0" xfId="281" applyNumberFormat="1" applyFont="1" applyFill="1" applyBorder="1"/>
    <xf numFmtId="0" fontId="11" fillId="0" borderId="0" xfId="0" applyFont="1"/>
    <xf numFmtId="166" fontId="24" fillId="17" borderId="0" xfId="280" applyNumberFormat="1" applyFont="1" applyFill="1"/>
    <xf numFmtId="0" fontId="5" fillId="18" borderId="0" xfId="279" applyFont="1" applyFill="1" applyAlignment="1">
      <alignment vertical="center"/>
    </xf>
    <xf numFmtId="0" fontId="2" fillId="0" borderId="0" xfId="0" applyFont="1" applyAlignment="1">
      <alignment vertical="center"/>
    </xf>
    <xf numFmtId="0" fontId="5" fillId="0" borderId="0" xfId="0" applyFont="1" applyAlignment="1">
      <alignment vertical="center"/>
    </xf>
    <xf numFmtId="0" fontId="2" fillId="0" borderId="0" xfId="0" applyFont="1" applyAlignment="1">
      <alignment horizontal="justify" vertical="center"/>
    </xf>
    <xf numFmtId="0" fontId="2" fillId="0" borderId="0" xfId="0" applyFont="1" applyAlignment="1">
      <alignment horizontal="left"/>
    </xf>
    <xf numFmtId="0" fontId="5" fillId="0" borderId="0" xfId="0" applyFont="1" applyAlignment="1">
      <alignment horizontal="justify" vertical="center"/>
    </xf>
    <xf numFmtId="0" fontId="2" fillId="0" borderId="0" xfId="0" applyFont="1" applyAlignment="1">
      <alignment horizontal="left" vertical="center" indent="8"/>
    </xf>
    <xf numFmtId="0" fontId="2" fillId="0" borderId="0" xfId="0" applyFont="1" applyAlignment="1">
      <alignment horizontal="left" vertical="center" wrapText="1"/>
    </xf>
    <xf numFmtId="0" fontId="5" fillId="19" borderId="19" xfId="0" applyFont="1" applyFill="1" applyBorder="1" applyAlignment="1">
      <alignment horizontal="center" vertical="center"/>
    </xf>
    <xf numFmtId="0" fontId="2" fillId="0" borderId="20" xfId="0" applyFont="1" applyBorder="1" applyAlignment="1">
      <alignment vertical="center"/>
    </xf>
    <xf numFmtId="0" fontId="2" fillId="0" borderId="21" xfId="0" applyFont="1" applyBorder="1" applyAlignment="1">
      <alignment horizontal="center" vertical="center" wrapText="1"/>
    </xf>
    <xf numFmtId="0" fontId="2" fillId="0" borderId="21" xfId="0" applyFont="1" applyBorder="1" applyAlignment="1">
      <alignment horizontal="center" vertical="center"/>
    </xf>
    <xf numFmtId="0" fontId="2" fillId="0" borderId="18" xfId="0" applyFont="1" applyBorder="1" applyAlignment="1">
      <alignment vertical="center"/>
    </xf>
    <xf numFmtId="0" fontId="2" fillId="0" borderId="19" xfId="0" applyFont="1" applyBorder="1" applyAlignment="1">
      <alignment horizontal="center" vertical="center" wrapText="1"/>
    </xf>
    <xf numFmtId="0" fontId="2" fillId="0" borderId="19" xfId="0" applyFont="1" applyBorder="1" applyAlignment="1">
      <alignment horizontal="center" vertical="center"/>
    </xf>
    <xf numFmtId="3" fontId="2" fillId="0" borderId="19" xfId="0" applyNumberFormat="1" applyFont="1" applyBorder="1" applyAlignment="1">
      <alignment horizontal="right" vertical="center"/>
    </xf>
    <xf numFmtId="0" fontId="5" fillId="0" borderId="0" xfId="0" applyFont="1" applyAlignment="1">
      <alignment vertical="center" wrapText="1"/>
    </xf>
    <xf numFmtId="0" fontId="5" fillId="0" borderId="22" xfId="0" applyFont="1" applyBorder="1" applyAlignment="1">
      <alignment horizontal="center" vertical="center"/>
    </xf>
    <xf numFmtId="0" fontId="5" fillId="0" borderId="16" xfId="0" applyFont="1" applyBorder="1" applyAlignment="1">
      <alignment horizontal="center" vertical="center"/>
    </xf>
    <xf numFmtId="0" fontId="5" fillId="0" borderId="18" xfId="0" applyFont="1" applyBorder="1" applyAlignment="1">
      <alignment horizontal="center" vertical="center"/>
    </xf>
    <xf numFmtId="0" fontId="2" fillId="0" borderId="16" xfId="0" applyFont="1" applyBorder="1" applyAlignment="1">
      <alignment vertical="center"/>
    </xf>
    <xf numFmtId="0" fontId="37" fillId="19" borderId="23" xfId="0" applyFont="1" applyFill="1" applyBorder="1" applyAlignment="1">
      <alignment horizontal="center" vertical="center" wrapText="1"/>
    </xf>
    <xf numFmtId="0" fontId="37" fillId="19" borderId="24" xfId="0" applyFont="1" applyFill="1" applyBorder="1" applyAlignment="1">
      <alignment horizontal="center" vertical="center" wrapText="1"/>
    </xf>
    <xf numFmtId="0" fontId="36" fillId="0" borderId="23" xfId="0" applyFont="1" applyBorder="1" applyAlignment="1">
      <alignment vertical="center"/>
    </xf>
    <xf numFmtId="0" fontId="36" fillId="0" borderId="24" xfId="0" applyFont="1" applyBorder="1" applyAlignment="1">
      <alignment horizontal="center" vertical="center"/>
    </xf>
    <xf numFmtId="0" fontId="36" fillId="0" borderId="18" xfId="0" applyFont="1" applyBorder="1" applyAlignment="1">
      <alignment vertical="center"/>
    </xf>
    <xf numFmtId="0" fontId="36" fillId="0" borderId="19" xfId="0" applyFont="1" applyBorder="1" applyAlignment="1">
      <alignment horizontal="center" vertical="center"/>
    </xf>
    <xf numFmtId="0" fontId="37" fillId="0" borderId="18" xfId="0" applyFont="1" applyBorder="1" applyAlignment="1">
      <alignment horizontal="center" vertical="center"/>
    </xf>
    <xf numFmtId="9" fontId="37" fillId="0" borderId="19" xfId="0" applyNumberFormat="1" applyFont="1" applyBorder="1" applyAlignment="1">
      <alignment horizontal="center" vertical="center"/>
    </xf>
    <xf numFmtId="0" fontId="37" fillId="0" borderId="19" xfId="0" applyFont="1" applyBorder="1" applyAlignment="1">
      <alignment horizontal="center" vertical="center"/>
    </xf>
    <xf numFmtId="0" fontId="36" fillId="0" borderId="0" xfId="0" applyFont="1" applyAlignment="1">
      <alignment vertical="center"/>
    </xf>
    <xf numFmtId="0" fontId="36" fillId="0" borderId="0" xfId="0" applyFont="1" applyAlignment="1">
      <alignment horizontal="justify" vertical="center"/>
    </xf>
    <xf numFmtId="0" fontId="5" fillId="19" borderId="19" xfId="0" applyFont="1" applyFill="1" applyBorder="1" applyAlignment="1">
      <alignment horizontal="center" vertical="center" wrapText="1"/>
    </xf>
    <xf numFmtId="0" fontId="36" fillId="0" borderId="20" xfId="0" applyFont="1" applyBorder="1" applyAlignment="1">
      <alignment vertical="center" wrapText="1"/>
    </xf>
    <xf numFmtId="0" fontId="36" fillId="0" borderId="18" xfId="0" applyFont="1" applyBorder="1" applyAlignment="1">
      <alignment vertical="center" wrapText="1"/>
    </xf>
    <xf numFmtId="0" fontId="36" fillId="0" borderId="18" xfId="0" applyFont="1" applyBorder="1" applyAlignment="1">
      <alignment horizontal="right" vertical="center" wrapText="1"/>
    </xf>
    <xf numFmtId="0" fontId="5" fillId="19" borderId="16" xfId="0" applyFont="1" applyFill="1" applyBorder="1" applyAlignment="1">
      <alignment horizontal="center" vertical="center" wrapText="1"/>
    </xf>
    <xf numFmtId="0" fontId="5" fillId="19" borderId="20" xfId="0" applyFont="1" applyFill="1" applyBorder="1" applyAlignment="1">
      <alignment horizontal="center" vertical="center" wrapText="1"/>
    </xf>
    <xf numFmtId="0" fontId="5" fillId="19" borderId="18" xfId="0" applyFont="1" applyFill="1" applyBorder="1" applyAlignment="1">
      <alignment horizontal="center" vertical="center" wrapText="1"/>
    </xf>
    <xf numFmtId="0" fontId="2" fillId="0" borderId="23" xfId="0" applyFont="1" applyBorder="1" applyAlignment="1">
      <alignment vertical="center" wrapText="1"/>
    </xf>
    <xf numFmtId="0" fontId="2" fillId="0" borderId="18" xfId="0" applyFont="1" applyBorder="1" applyAlignment="1">
      <alignment vertical="center" wrapText="1"/>
    </xf>
    <xf numFmtId="0" fontId="36" fillId="0" borderId="19" xfId="0" applyFont="1" applyBorder="1" applyAlignment="1">
      <alignment horizontal="right" vertical="center" wrapText="1"/>
    </xf>
    <xf numFmtId="0" fontId="5" fillId="0" borderId="18" xfId="0" applyFont="1" applyBorder="1" applyAlignment="1">
      <alignment vertical="center" wrapText="1"/>
    </xf>
    <xf numFmtId="0" fontId="5" fillId="0" borderId="18" xfId="0" applyFont="1" applyBorder="1" applyAlignment="1">
      <alignment horizontal="right" vertical="center" wrapText="1"/>
    </xf>
    <xf numFmtId="0" fontId="5" fillId="0" borderId="19" xfId="0" applyFont="1" applyBorder="1" applyAlignment="1">
      <alignment horizontal="right" vertical="center" wrapText="1"/>
    </xf>
    <xf numFmtId="0" fontId="5" fillId="19" borderId="16" xfId="0" applyFont="1" applyFill="1" applyBorder="1" applyAlignment="1">
      <alignment horizontal="center" vertical="center"/>
    </xf>
    <xf numFmtId="0" fontId="5" fillId="19" borderId="18" xfId="0" applyFont="1" applyFill="1" applyBorder="1" applyAlignment="1">
      <alignment horizontal="center" vertical="center"/>
    </xf>
    <xf numFmtId="0" fontId="37" fillId="19" borderId="19" xfId="0" applyFont="1" applyFill="1" applyBorder="1" applyAlignment="1">
      <alignment horizontal="center" vertical="center"/>
    </xf>
    <xf numFmtId="0" fontId="37" fillId="0" borderId="26" xfId="0" applyFont="1" applyBorder="1" applyAlignment="1">
      <alignment vertical="center"/>
    </xf>
    <xf numFmtId="0" fontId="36" fillId="20" borderId="27" xfId="0" applyFont="1" applyFill="1" applyBorder="1" applyAlignment="1">
      <alignment horizontal="right" vertical="center"/>
    </xf>
    <xf numFmtId="0" fontId="36" fillId="0" borderId="24" xfId="0" applyFont="1" applyBorder="1" applyAlignment="1">
      <alignment horizontal="right" vertical="center"/>
    </xf>
    <xf numFmtId="0" fontId="37" fillId="0" borderId="20" xfId="0" applyFont="1" applyBorder="1" applyAlignment="1">
      <alignment vertical="center"/>
    </xf>
    <xf numFmtId="0" fontId="36" fillId="20" borderId="21" xfId="0" applyFont="1" applyFill="1" applyBorder="1" applyAlignment="1">
      <alignment horizontal="right" vertical="center"/>
    </xf>
    <xf numFmtId="0" fontId="36" fillId="0" borderId="21" xfId="0" applyFont="1" applyBorder="1" applyAlignment="1">
      <alignment horizontal="right" vertical="center"/>
    </xf>
    <xf numFmtId="0" fontId="36" fillId="0" borderId="20" xfId="0" applyFont="1" applyBorder="1" applyAlignment="1">
      <alignment vertical="center"/>
    </xf>
    <xf numFmtId="0" fontId="36" fillId="0" borderId="19" xfId="0" applyFont="1" applyBorder="1" applyAlignment="1">
      <alignment horizontal="right" vertical="center"/>
    </xf>
    <xf numFmtId="0" fontId="37" fillId="0" borderId="18" xfId="0" applyFont="1" applyBorder="1" applyAlignment="1">
      <alignment vertical="center"/>
    </xf>
    <xf numFmtId="0" fontId="5" fillId="0" borderId="23" xfId="0" applyFont="1" applyBorder="1" applyAlignment="1">
      <alignment horizontal="right" vertical="center" wrapText="1"/>
    </xf>
    <xf numFmtId="0" fontId="37" fillId="20" borderId="24" xfId="0" applyFont="1" applyFill="1" applyBorder="1" applyAlignment="1">
      <alignment horizontal="right" vertical="center"/>
    </xf>
    <xf numFmtId="0" fontId="36" fillId="20" borderId="19" xfId="0" applyFont="1" applyFill="1" applyBorder="1" applyAlignment="1">
      <alignment horizontal="center" vertical="center"/>
    </xf>
    <xf numFmtId="0" fontId="36" fillId="20" borderId="20" xfId="0" applyFont="1" applyFill="1" applyBorder="1" applyAlignment="1">
      <alignment horizontal="right" vertical="center"/>
    </xf>
    <xf numFmtId="0" fontId="37" fillId="0" borderId="0" xfId="0" applyFont="1" applyAlignment="1">
      <alignment vertical="center"/>
    </xf>
    <xf numFmtId="0" fontId="37" fillId="0" borderId="0" xfId="0" applyFont="1" applyAlignment="1">
      <alignment horizontal="left" vertical="center" indent="5"/>
    </xf>
    <xf numFmtId="0" fontId="37" fillId="19" borderId="17" xfId="0" applyFont="1" applyFill="1" applyBorder="1" applyAlignment="1">
      <alignment horizontal="center" vertical="center" wrapText="1"/>
    </xf>
    <xf numFmtId="0" fontId="37" fillId="19" borderId="21" xfId="0" applyFont="1" applyFill="1" applyBorder="1" applyAlignment="1">
      <alignment horizontal="center" vertical="center" wrapText="1"/>
    </xf>
    <xf numFmtId="0" fontId="2" fillId="19" borderId="19" xfId="0" applyFont="1" applyFill="1" applyBorder="1" applyAlignment="1">
      <alignment vertical="center" wrapText="1"/>
    </xf>
    <xf numFmtId="0" fontId="37" fillId="19" borderId="19" xfId="0" applyFont="1" applyFill="1" applyBorder="1" applyAlignment="1">
      <alignment horizontal="center" vertical="center" wrapText="1"/>
    </xf>
    <xf numFmtId="0" fontId="37" fillId="0" borderId="21" xfId="0" applyFont="1" applyBorder="1" applyAlignment="1">
      <alignment horizontal="center" vertical="center" wrapText="1"/>
    </xf>
    <xf numFmtId="0" fontId="36" fillId="0" borderId="20" xfId="0" applyFont="1" applyBorder="1" applyAlignment="1">
      <alignment horizontal="right" vertical="center"/>
    </xf>
    <xf numFmtId="0" fontId="37" fillId="0" borderId="19" xfId="0" applyFont="1" applyBorder="1" applyAlignment="1">
      <alignment horizontal="center" vertical="center" wrapText="1"/>
    </xf>
    <xf numFmtId="0" fontId="37" fillId="0" borderId="18" xfId="0" applyFont="1" applyBorder="1" applyAlignment="1">
      <alignment vertical="center" wrapText="1"/>
    </xf>
    <xf numFmtId="0" fontId="36" fillId="0" borderId="19" xfId="0" applyFont="1" applyBorder="1" applyAlignment="1">
      <alignment vertical="center" wrapText="1"/>
    </xf>
    <xf numFmtId="0" fontId="37" fillId="0" borderId="19" xfId="0" applyFont="1" applyBorder="1" applyAlignment="1">
      <alignment horizontal="right" vertical="center" wrapText="1"/>
    </xf>
    <xf numFmtId="0" fontId="5" fillId="19" borderId="17" xfId="0" applyFont="1" applyFill="1" applyBorder="1" applyAlignment="1">
      <alignment horizontal="center" vertical="center" wrapText="1"/>
    </xf>
    <xf numFmtId="3" fontId="2" fillId="0" borderId="28" xfId="0" applyNumberFormat="1" applyFont="1" applyBorder="1" applyAlignment="1">
      <alignment horizontal="right" vertical="center" wrapText="1"/>
    </xf>
    <xf numFmtId="0" fontId="2" fillId="0" borderId="28" xfId="0" applyFont="1" applyBorder="1" applyAlignment="1">
      <alignment horizontal="center" vertical="center" wrapText="1"/>
    </xf>
    <xf numFmtId="0" fontId="37" fillId="19" borderId="18" xfId="0" applyFont="1" applyFill="1" applyBorder="1" applyAlignment="1">
      <alignment vertical="center" wrapText="1"/>
    </xf>
    <xf numFmtId="3" fontId="37" fillId="19" borderId="19" xfId="0" applyNumberFormat="1" applyFont="1" applyFill="1" applyBorder="1" applyAlignment="1">
      <alignment horizontal="right" vertical="center" wrapText="1"/>
    </xf>
    <xf numFmtId="3" fontId="5" fillId="0" borderId="19" xfId="0" applyNumberFormat="1" applyFont="1" applyBorder="1" applyAlignment="1">
      <alignment horizontal="right" vertical="center" wrapText="1"/>
    </xf>
    <xf numFmtId="3" fontId="2" fillId="0" borderId="19" xfId="0" applyNumberFormat="1" applyFont="1" applyBorder="1" applyAlignment="1">
      <alignment horizontal="right" vertical="center" wrapText="1"/>
    </xf>
    <xf numFmtId="0" fontId="2" fillId="0" borderId="19" xfId="0" applyFont="1" applyBorder="1" applyAlignment="1">
      <alignment horizontal="right" vertical="center" wrapText="1"/>
    </xf>
    <xf numFmtId="0" fontId="5" fillId="0" borderId="0" xfId="0" applyFont="1" applyAlignment="1">
      <alignment horizontal="left" vertical="center" indent="12"/>
    </xf>
    <xf numFmtId="0" fontId="37" fillId="19" borderId="16" xfId="0" applyFont="1" applyFill="1" applyBorder="1" applyAlignment="1">
      <alignment horizontal="center" vertical="center"/>
    </xf>
    <xf numFmtId="0" fontId="37" fillId="19" borderId="18" xfId="0" applyFont="1" applyFill="1" applyBorder="1" applyAlignment="1">
      <alignment horizontal="center" vertical="center"/>
    </xf>
    <xf numFmtId="0" fontId="5" fillId="0" borderId="0" xfId="0" applyFont="1" applyAlignment="1">
      <alignment horizontal="left" vertical="center" indent="5"/>
    </xf>
    <xf numFmtId="0" fontId="5" fillId="19" borderId="17" xfId="0" applyFont="1" applyFill="1" applyBorder="1" applyAlignment="1">
      <alignment horizontal="center" vertical="center"/>
    </xf>
    <xf numFmtId="0" fontId="5" fillId="19" borderId="19" xfId="0" applyFont="1" applyFill="1" applyBorder="1" applyAlignment="1">
      <alignment horizontal="center" wrapText="1"/>
    </xf>
    <xf numFmtId="0" fontId="37" fillId="19" borderId="23" xfId="0" applyFont="1" applyFill="1" applyBorder="1" applyAlignment="1">
      <alignment horizontal="justify" vertical="center" wrapText="1"/>
    </xf>
    <xf numFmtId="0" fontId="37" fillId="0" borderId="20" xfId="0" applyFont="1" applyBorder="1" applyAlignment="1">
      <alignment vertical="center" wrapText="1"/>
    </xf>
    <xf numFmtId="0" fontId="2" fillId="0" borderId="29" xfId="0" applyFont="1" applyBorder="1"/>
    <xf numFmtId="0" fontId="36" fillId="0" borderId="19" xfId="0" applyFont="1" applyBorder="1" applyAlignment="1">
      <alignment vertical="center"/>
    </xf>
    <xf numFmtId="10" fontId="36" fillId="0" borderId="19" xfId="0" applyNumberFormat="1" applyFont="1" applyBorder="1" applyAlignment="1">
      <alignment horizontal="center" vertical="center"/>
    </xf>
    <xf numFmtId="0" fontId="36" fillId="0" borderId="0" xfId="0" applyFont="1" applyAlignment="1">
      <alignment vertical="center" wrapText="1"/>
    </xf>
    <xf numFmtId="10" fontId="36" fillId="0" borderId="0" xfId="0" applyNumberFormat="1" applyFont="1" applyAlignment="1">
      <alignment horizontal="center" vertical="center" wrapText="1"/>
    </xf>
    <xf numFmtId="0" fontId="5" fillId="19" borderId="21" xfId="0" applyFont="1" applyFill="1" applyBorder="1" applyAlignment="1">
      <alignment horizontal="center" vertical="center" wrapText="1"/>
    </xf>
    <xf numFmtId="0" fontId="2" fillId="0" borderId="24" xfId="0" applyFont="1" applyBorder="1" applyAlignment="1">
      <alignment horizontal="right" vertical="center" wrapText="1"/>
    </xf>
    <xf numFmtId="0" fontId="2"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2" fillId="0" borderId="20" xfId="0" applyFont="1" applyBorder="1" applyAlignment="1">
      <alignment vertical="center" wrapText="1"/>
    </xf>
    <xf numFmtId="0" fontId="2" fillId="0" borderId="21" xfId="0" applyFont="1" applyBorder="1" applyAlignment="1">
      <alignment horizontal="right" vertical="center" wrapText="1"/>
    </xf>
    <xf numFmtId="0" fontId="2" fillId="0" borderId="0" xfId="0" applyFont="1" applyAlignment="1">
      <alignment horizontal="left" vertical="center" indent="5"/>
    </xf>
    <xf numFmtId="0" fontId="5" fillId="0" borderId="0" xfId="0" applyFont="1" applyAlignment="1">
      <alignment horizontal="left" vertical="center" indent="1"/>
    </xf>
    <xf numFmtId="0" fontId="5" fillId="0" borderId="23" xfId="0" applyFont="1" applyBorder="1" applyAlignment="1">
      <alignment vertical="center" wrapText="1"/>
    </xf>
    <xf numFmtId="0" fontId="37" fillId="0" borderId="24" xfId="0" applyFont="1" applyBorder="1" applyAlignment="1">
      <alignment horizontal="right" vertical="center" wrapText="1"/>
    </xf>
    <xf numFmtId="0" fontId="37" fillId="0" borderId="0" xfId="0" applyFont="1" applyAlignment="1">
      <alignment horizontal="justify" vertical="center"/>
    </xf>
    <xf numFmtId="3" fontId="2" fillId="0" borderId="23" xfId="0" applyNumberFormat="1" applyFont="1" applyBorder="1" applyAlignment="1">
      <alignment horizontal="right" vertical="center"/>
    </xf>
    <xf numFmtId="0" fontId="2" fillId="0" borderId="24" xfId="0" applyFont="1" applyBorder="1" applyAlignment="1">
      <alignment horizontal="center" vertical="center"/>
    </xf>
    <xf numFmtId="3" fontId="2" fillId="0" borderId="24" xfId="0" applyNumberFormat="1" applyFont="1" applyBorder="1" applyAlignment="1">
      <alignment horizontal="right" vertical="center"/>
    </xf>
    <xf numFmtId="3" fontId="2" fillId="0" borderId="18" xfId="0" applyNumberFormat="1" applyFont="1" applyBorder="1" applyAlignment="1">
      <alignment horizontal="right" vertical="center"/>
    </xf>
    <xf numFmtId="0" fontId="5" fillId="0" borderId="18" xfId="0" applyFont="1" applyBorder="1" applyAlignment="1">
      <alignment vertical="center"/>
    </xf>
    <xf numFmtId="3" fontId="5" fillId="0" borderId="18" xfId="0" applyNumberFormat="1" applyFont="1" applyBorder="1" applyAlignment="1">
      <alignment horizontal="right" vertical="center"/>
    </xf>
    <xf numFmtId="0" fontId="5" fillId="0" borderId="19" xfId="0" applyFont="1" applyBorder="1" applyAlignment="1">
      <alignment horizontal="center" vertical="center"/>
    </xf>
    <xf numFmtId="3" fontId="5" fillId="0" borderId="19" xfId="0" applyNumberFormat="1" applyFont="1" applyBorder="1" applyAlignment="1">
      <alignment horizontal="right" vertical="center"/>
    </xf>
    <xf numFmtId="2" fontId="5" fillId="19" borderId="18" xfId="0" applyNumberFormat="1" applyFont="1" applyFill="1" applyBorder="1" applyAlignment="1">
      <alignment horizontal="center" vertical="center" wrapText="1"/>
    </xf>
    <xf numFmtId="0" fontId="5" fillId="0" borderId="26" xfId="0" applyFont="1" applyBorder="1" applyAlignment="1">
      <alignment vertical="center" wrapText="1"/>
    </xf>
    <xf numFmtId="0" fontId="2" fillId="0" borderId="27" xfId="0" applyFont="1" applyBorder="1" applyAlignment="1">
      <alignment horizontal="right" vertical="center" wrapText="1"/>
    </xf>
    <xf numFmtId="0" fontId="2" fillId="0" borderId="18" xfId="0" applyFont="1" applyBorder="1" applyAlignment="1">
      <alignment horizontal="right" vertical="center" wrapText="1"/>
    </xf>
    <xf numFmtId="0" fontId="5" fillId="0" borderId="24" xfId="0" applyFont="1" applyBorder="1" applyAlignment="1">
      <alignment horizontal="center" vertical="center"/>
    </xf>
    <xf numFmtId="0" fontId="36" fillId="0" borderId="0" xfId="0" applyFont="1" applyAlignment="1">
      <alignment horizontal="left" vertical="center" indent="8"/>
    </xf>
    <xf numFmtId="0" fontId="2" fillId="0" borderId="0" xfId="0" applyFont="1" applyAlignment="1">
      <alignment horizontal="left" vertical="center" indent="11"/>
    </xf>
    <xf numFmtId="0" fontId="2" fillId="0" borderId="0" xfId="0" applyFont="1" applyAlignment="1">
      <alignment horizontal="left" vertical="top" wrapText="1"/>
    </xf>
    <xf numFmtId="0" fontId="5" fillId="19" borderId="30" xfId="0" applyFont="1" applyFill="1" applyBorder="1" applyAlignment="1">
      <alignment horizontal="center" vertical="center"/>
    </xf>
    <xf numFmtId="0" fontId="2" fillId="0" borderId="30" xfId="0" applyFont="1" applyBorder="1" applyAlignment="1">
      <alignment vertical="center"/>
    </xf>
    <xf numFmtId="0" fontId="5" fillId="0" borderId="25" xfId="0" applyFont="1" applyBorder="1" applyAlignment="1">
      <alignment vertical="center"/>
    </xf>
    <xf numFmtId="0" fontId="5" fillId="19" borderId="13" xfId="0" applyFont="1" applyFill="1" applyBorder="1" applyAlignment="1">
      <alignment horizontal="center" vertical="center"/>
    </xf>
    <xf numFmtId="0" fontId="5" fillId="19" borderId="29" xfId="0" applyFont="1" applyFill="1" applyBorder="1" applyAlignment="1">
      <alignment horizontal="center" vertical="center"/>
    </xf>
    <xf numFmtId="0" fontId="2" fillId="20" borderId="30" xfId="0" applyFont="1" applyFill="1" applyBorder="1" applyAlignment="1">
      <alignment vertical="center"/>
    </xf>
    <xf numFmtId="9" fontId="2" fillId="20" borderId="20" xfId="0" applyNumberFormat="1" applyFont="1" applyFill="1" applyBorder="1" applyAlignment="1">
      <alignment horizontal="center" vertical="center"/>
    </xf>
    <xf numFmtId="0" fontId="2" fillId="20" borderId="21" xfId="0" applyFont="1" applyFill="1" applyBorder="1" applyAlignment="1">
      <alignment horizontal="center" vertical="center"/>
    </xf>
    <xf numFmtId="0" fontId="2" fillId="20" borderId="20" xfId="0" applyFont="1" applyFill="1" applyBorder="1" applyAlignment="1">
      <alignment horizontal="center" vertical="center"/>
    </xf>
    <xf numFmtId="9" fontId="2" fillId="20" borderId="21" xfId="0" applyNumberFormat="1" applyFont="1" applyFill="1" applyBorder="1" applyAlignment="1">
      <alignment horizontal="center" vertical="center"/>
    </xf>
    <xf numFmtId="0" fontId="2" fillId="20" borderId="25" xfId="0" applyFont="1" applyFill="1" applyBorder="1" applyAlignment="1">
      <alignment vertical="center"/>
    </xf>
    <xf numFmtId="0" fontId="2" fillId="20" borderId="18" xfId="0" applyFont="1" applyFill="1" applyBorder="1" applyAlignment="1">
      <alignment horizontal="center" vertical="center"/>
    </xf>
    <xf numFmtId="9" fontId="2" fillId="20" borderId="19" xfId="0" applyNumberFormat="1" applyFont="1" applyFill="1" applyBorder="1" applyAlignment="1">
      <alignment horizontal="center" vertical="center"/>
    </xf>
    <xf numFmtId="0" fontId="2" fillId="20" borderId="19" xfId="0" applyFont="1" applyFill="1" applyBorder="1" applyAlignment="1">
      <alignment horizontal="center" vertical="center"/>
    </xf>
    <xf numFmtId="0" fontId="2" fillId="20" borderId="21" xfId="0" applyFont="1" applyFill="1" applyBorder="1" applyAlignment="1">
      <alignment horizontal="right" vertical="center"/>
    </xf>
    <xf numFmtId="0" fontId="2" fillId="20" borderId="20" xfId="0" applyFont="1" applyFill="1" applyBorder="1" applyAlignment="1">
      <alignment horizontal="right" vertical="center"/>
    </xf>
    <xf numFmtId="0" fontId="2" fillId="20" borderId="18" xfId="0" applyFont="1" applyFill="1" applyBorder="1" applyAlignment="1">
      <alignment horizontal="right" vertical="center"/>
    </xf>
    <xf numFmtId="0" fontId="2" fillId="20" borderId="19" xfId="0" applyFont="1" applyFill="1" applyBorder="1" applyAlignment="1">
      <alignment horizontal="right" vertical="center"/>
    </xf>
    <xf numFmtId="0" fontId="2" fillId="0" borderId="0" xfId="0" applyFont="1" applyAlignment="1">
      <alignment horizontal="center" vertical="center"/>
    </xf>
    <xf numFmtId="0" fontId="36" fillId="0" borderId="16" xfId="0" applyFont="1" applyBorder="1" applyAlignment="1">
      <alignment vertical="center"/>
    </xf>
    <xf numFmtId="0" fontId="37" fillId="20" borderId="20" xfId="0" applyFont="1" applyFill="1" applyBorder="1" applyAlignment="1">
      <alignment vertical="center"/>
    </xf>
    <xf numFmtId="0" fontId="37" fillId="19" borderId="18" xfId="0" applyFont="1" applyFill="1" applyBorder="1" applyAlignment="1">
      <alignment vertical="center"/>
    </xf>
    <xf numFmtId="0" fontId="2" fillId="0" borderId="21" xfId="0" applyFont="1" applyBorder="1"/>
    <xf numFmtId="0" fontId="2" fillId="0" borderId="23" xfId="0" applyFont="1" applyBorder="1" applyAlignment="1">
      <alignment horizontal="justify" vertical="center" wrapText="1"/>
    </xf>
    <xf numFmtId="9" fontId="36" fillId="0" borderId="18" xfId="0" applyNumberFormat="1" applyFont="1" applyBorder="1" applyAlignment="1">
      <alignment horizontal="center" vertical="center" wrapText="1"/>
    </xf>
    <xf numFmtId="0" fontId="2" fillId="0" borderId="0" xfId="0" applyFont="1" applyAlignment="1">
      <alignment horizontal="justify" vertical="center" wrapText="1"/>
    </xf>
    <xf numFmtId="0" fontId="2" fillId="0" borderId="0" xfId="0" applyFont="1" applyAlignment="1">
      <alignment horizontal="center" vertical="center" wrapText="1"/>
    </xf>
    <xf numFmtId="9" fontId="2" fillId="0" borderId="0" xfId="0" applyNumberFormat="1" applyFont="1" applyAlignment="1">
      <alignment horizontal="center" vertical="center" wrapText="1"/>
    </xf>
    <xf numFmtId="0" fontId="37" fillId="0" borderId="16" xfId="0" applyFont="1" applyBorder="1" applyAlignment="1">
      <alignment horizontal="left" vertical="center"/>
    </xf>
    <xf numFmtId="0" fontId="2" fillId="0" borderId="16" xfId="0" applyFont="1" applyBorder="1" applyAlignment="1">
      <alignment horizontal="right"/>
    </xf>
    <xf numFmtId="0" fontId="36" fillId="0" borderId="20" xfId="0" applyFont="1" applyBorder="1" applyAlignment="1">
      <alignment horizontal="left" vertical="center"/>
    </xf>
    <xf numFmtId="0" fontId="37" fillId="0" borderId="20" xfId="0" applyFont="1" applyBorder="1" applyAlignment="1">
      <alignment horizontal="left" vertical="center"/>
    </xf>
    <xf numFmtId="0" fontId="37" fillId="0" borderId="18" xfId="0" applyFont="1" applyBorder="1" applyAlignment="1">
      <alignment horizontal="left" vertical="center"/>
    </xf>
    <xf numFmtId="0" fontId="5" fillId="19" borderId="23" xfId="0" applyFont="1" applyFill="1" applyBorder="1" applyAlignment="1">
      <alignment horizontal="center" vertical="center" wrapText="1"/>
    </xf>
    <xf numFmtId="0" fontId="2" fillId="0" borderId="18" xfId="0" applyFont="1" applyBorder="1" applyAlignment="1">
      <alignment horizontal="center" vertical="center" wrapText="1"/>
    </xf>
    <xf numFmtId="3" fontId="5" fillId="0" borderId="0" xfId="0" applyNumberFormat="1" applyFont="1"/>
    <xf numFmtId="0" fontId="40" fillId="21" borderId="0" xfId="417" applyFont="1" applyFill="1"/>
    <xf numFmtId="0" fontId="7" fillId="0" borderId="0" xfId="361"/>
    <xf numFmtId="0" fontId="41" fillId="21" borderId="0" xfId="417" applyFont="1" applyFill="1"/>
    <xf numFmtId="0" fontId="43" fillId="20" borderId="0" xfId="0" applyFont="1" applyFill="1" applyAlignment="1">
      <alignment horizontal="center" vertical="center"/>
    </xf>
    <xf numFmtId="0" fontId="43" fillId="20" borderId="0" xfId="0" applyFont="1" applyFill="1" applyAlignment="1">
      <alignment vertical="center"/>
    </xf>
    <xf numFmtId="0" fontId="41" fillId="21" borderId="0" xfId="417" applyFont="1" applyFill="1" applyAlignment="1">
      <alignment horizontal="center"/>
    </xf>
    <xf numFmtId="0" fontId="40" fillId="21" borderId="0" xfId="417" applyFont="1" applyFill="1" applyAlignment="1">
      <alignment horizontal="center"/>
    </xf>
    <xf numFmtId="0" fontId="2" fillId="0" borderId="0" xfId="361" applyFont="1"/>
    <xf numFmtId="0" fontId="44" fillId="0" borderId="0" xfId="361" applyFont="1" applyAlignment="1">
      <alignment vertical="center"/>
    </xf>
    <xf numFmtId="0" fontId="45" fillId="0" borderId="0" xfId="361" applyFont="1"/>
    <xf numFmtId="0" fontId="46" fillId="17" borderId="9" xfId="361" applyFont="1" applyFill="1" applyBorder="1" applyAlignment="1">
      <alignment horizontal="center" vertical="center"/>
    </xf>
    <xf numFmtId="0" fontId="44" fillId="0" borderId="9" xfId="361" applyFont="1" applyBorder="1" applyAlignment="1">
      <alignment horizontal="center" vertical="center"/>
    </xf>
    <xf numFmtId="0" fontId="45" fillId="0" borderId="7" xfId="361" applyFont="1" applyBorder="1"/>
    <xf numFmtId="0" fontId="47" fillId="0" borderId="7" xfId="418" applyBorder="1" applyAlignment="1">
      <alignment horizontal="center"/>
    </xf>
    <xf numFmtId="0" fontId="45" fillId="0" borderId="2" xfId="361" applyFont="1" applyBorder="1"/>
    <xf numFmtId="0" fontId="47" fillId="0" borderId="2" xfId="418" applyBorder="1" applyAlignment="1">
      <alignment horizontal="center"/>
    </xf>
    <xf numFmtId="0" fontId="5" fillId="0" borderId="0" xfId="0" applyFont="1" applyAlignment="1">
      <alignment vertical="top" wrapText="1"/>
    </xf>
    <xf numFmtId="164" fontId="6" fillId="17" borderId="5" xfId="280" applyNumberFormat="1" applyFont="1" applyFill="1" applyBorder="1" applyAlignment="1">
      <alignment horizontal="right"/>
    </xf>
    <xf numFmtId="164" fontId="34" fillId="17" borderId="7" xfId="280" applyNumberFormat="1" applyFont="1" applyFill="1" applyBorder="1" applyAlignment="1">
      <alignment horizontal="right"/>
    </xf>
    <xf numFmtId="164" fontId="6" fillId="17" borderId="33" xfId="280" applyNumberFormat="1" applyFont="1" applyFill="1" applyBorder="1"/>
    <xf numFmtId="0" fontId="33" fillId="0" borderId="0" xfId="0" applyFont="1"/>
    <xf numFmtId="0" fontId="9" fillId="0" borderId="8" xfId="0" applyFont="1" applyBorder="1"/>
    <xf numFmtId="164" fontId="34" fillId="17" borderId="34" xfId="280" applyNumberFormat="1" applyFont="1" applyFill="1" applyBorder="1"/>
    <xf numFmtId="164" fontId="6" fillId="17" borderId="9" xfId="280" applyNumberFormat="1" applyFont="1" applyFill="1" applyBorder="1"/>
    <xf numFmtId="164" fontId="6" fillId="17" borderId="2" xfId="280" applyNumberFormat="1" applyFont="1" applyFill="1" applyBorder="1"/>
    <xf numFmtId="164" fontId="34" fillId="17" borderId="9" xfId="280" applyNumberFormat="1" applyFont="1" applyFill="1" applyBorder="1"/>
    <xf numFmtId="164" fontId="34" fillId="17" borderId="2" xfId="280" applyNumberFormat="1" applyFont="1" applyFill="1" applyBorder="1"/>
    <xf numFmtId="0" fontId="5" fillId="0" borderId="0" xfId="0" applyFont="1" applyAlignment="1">
      <alignment horizontal="left" vertical="center" wrapText="1"/>
    </xf>
    <xf numFmtId="166" fontId="6" fillId="0" borderId="0" xfId="280" applyNumberFormat="1" applyFont="1" applyFill="1" applyBorder="1"/>
    <xf numFmtId="166" fontId="2" fillId="0" borderId="0" xfId="280" applyNumberFormat="1" applyFont="1" applyFill="1"/>
    <xf numFmtId="166" fontId="3" fillId="0" borderId="0" xfId="280" applyNumberFormat="1" applyFont="1" applyFill="1"/>
    <xf numFmtId="166" fontId="24" fillId="0" borderId="0" xfId="280" applyNumberFormat="1" applyFont="1" applyFill="1"/>
    <xf numFmtId="0" fontId="2" fillId="0" borderId="25" xfId="0" applyFont="1" applyBorder="1" applyAlignment="1">
      <alignment horizontal="justify" vertical="center"/>
    </xf>
    <xf numFmtId="0" fontId="2" fillId="0" borderId="22" xfId="0" applyFont="1" applyBorder="1" applyAlignment="1">
      <alignment vertical="center"/>
    </xf>
    <xf numFmtId="0" fontId="2" fillId="0" borderId="1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2" xfId="0" applyFont="1" applyBorder="1" applyAlignment="1">
      <alignment horizontal="center" vertical="center"/>
    </xf>
    <xf numFmtId="0" fontId="2" fillId="0" borderId="30" xfId="0" applyFont="1" applyBorder="1" applyAlignment="1">
      <alignment horizontal="center" vertical="center"/>
    </xf>
    <xf numFmtId="0" fontId="2" fillId="0" borderId="25" xfId="0" applyFont="1" applyBorder="1" applyAlignment="1">
      <alignment horizontal="center"/>
    </xf>
    <xf numFmtId="0" fontId="5" fillId="19" borderId="21" xfId="0" applyFont="1" applyFill="1" applyBorder="1" applyAlignment="1">
      <alignment horizontal="center" vertical="center"/>
    </xf>
    <xf numFmtId="3" fontId="2" fillId="0" borderId="17"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19" xfId="0" applyFont="1" applyBorder="1" applyAlignment="1">
      <alignment horizontal="center"/>
    </xf>
    <xf numFmtId="10" fontId="2" fillId="0" borderId="16" xfId="0" applyNumberFormat="1" applyFont="1" applyBorder="1" applyAlignment="1">
      <alignment horizontal="center" vertical="center"/>
    </xf>
    <xf numFmtId="10" fontId="2" fillId="0" borderId="20" xfId="0" applyNumberFormat="1" applyFont="1" applyBorder="1" applyAlignment="1">
      <alignment horizontal="center" vertical="center"/>
    </xf>
    <xf numFmtId="0" fontId="49" fillId="0" borderId="0" xfId="0" applyFont="1" applyAlignment="1">
      <alignment horizontal="justify" vertical="center"/>
    </xf>
    <xf numFmtId="0" fontId="2" fillId="0" borderId="16" xfId="0" applyFont="1" applyBorder="1" applyAlignment="1">
      <alignment vertical="center" wrapText="1"/>
    </xf>
    <xf numFmtId="3" fontId="2" fillId="0" borderId="17" xfId="0" applyNumberFormat="1" applyFont="1" applyBorder="1" applyAlignment="1">
      <alignment horizontal="right" vertical="center" wrapText="1"/>
    </xf>
    <xf numFmtId="0" fontId="2" fillId="0" borderId="17" xfId="0" applyFont="1" applyBorder="1" applyAlignment="1">
      <alignment horizontal="center" vertical="center" wrapText="1"/>
    </xf>
    <xf numFmtId="3" fontId="2" fillId="0" borderId="24" xfId="0" applyNumberFormat="1" applyFont="1" applyBorder="1" applyAlignment="1">
      <alignment horizontal="right" vertical="center" wrapText="1"/>
    </xf>
    <xf numFmtId="3" fontId="2" fillId="0" borderId="35" xfId="0" applyNumberFormat="1" applyFont="1" applyBorder="1" applyAlignment="1">
      <alignment horizontal="right" vertical="center" wrapText="1"/>
    </xf>
    <xf numFmtId="0" fontId="2" fillId="0" borderId="25" xfId="0" applyFont="1" applyBorder="1" applyAlignment="1">
      <alignment vertical="center" wrapText="1"/>
    </xf>
    <xf numFmtId="0" fontId="2" fillId="0" borderId="29" xfId="0" applyFont="1" applyBorder="1" applyAlignment="1">
      <alignment vertical="center" wrapText="1"/>
    </xf>
    <xf numFmtId="0" fontId="2" fillId="0" borderId="19" xfId="0" applyFont="1" applyBorder="1" applyAlignment="1">
      <alignment vertical="center" wrapText="1"/>
    </xf>
    <xf numFmtId="3" fontId="37" fillId="19" borderId="19" xfId="0" applyNumberFormat="1" applyFont="1" applyFill="1" applyBorder="1" applyAlignment="1">
      <alignment horizontal="center" vertical="center" wrapText="1"/>
    </xf>
    <xf numFmtId="10" fontId="36" fillId="0" borderId="0" xfId="0" applyNumberFormat="1" applyFont="1" applyAlignment="1">
      <alignment horizontal="center" vertical="center"/>
    </xf>
    <xf numFmtId="10" fontId="36" fillId="0" borderId="24" xfId="0" applyNumberFormat="1" applyFont="1" applyBorder="1" applyAlignment="1">
      <alignment horizontal="center" vertical="center"/>
    </xf>
    <xf numFmtId="10" fontId="36" fillId="0" borderId="23" xfId="0" applyNumberFormat="1" applyFont="1" applyBorder="1" applyAlignment="1">
      <alignment horizontal="center" vertical="center"/>
    </xf>
    <xf numFmtId="0" fontId="37" fillId="0" borderId="16" xfId="0" applyFont="1" applyBorder="1" applyAlignment="1">
      <alignment vertical="center" wrapText="1"/>
    </xf>
    <xf numFmtId="0" fontId="5" fillId="0" borderId="0" xfId="0" applyFont="1" applyAlignment="1">
      <alignment horizontal="right" vertical="center" wrapText="1"/>
    </xf>
    <xf numFmtId="3" fontId="2" fillId="0" borderId="18" xfId="0" applyNumberFormat="1" applyFont="1" applyBorder="1" applyAlignment="1">
      <alignment horizontal="right" vertical="center" wrapText="1"/>
    </xf>
    <xf numFmtId="0" fontId="2" fillId="0" borderId="25" xfId="0" applyFont="1" applyBorder="1" applyAlignment="1">
      <alignment vertical="center"/>
    </xf>
    <xf numFmtId="175" fontId="5" fillId="17" borderId="11" xfId="0" applyNumberFormat="1" applyFont="1" applyFill="1" applyBorder="1" applyAlignment="1">
      <alignment horizontal="right"/>
    </xf>
    <xf numFmtId="175" fontId="2" fillId="0" borderId="0" xfId="0" applyNumberFormat="1" applyFont="1" applyAlignment="1">
      <alignment horizontal="right"/>
    </xf>
    <xf numFmtId="175" fontId="35" fillId="17" borderId="0" xfId="291" applyNumberFormat="1" applyFont="1" applyFill="1" applyAlignment="1">
      <alignment horizontal="right"/>
    </xf>
    <xf numFmtId="175" fontId="35" fillId="0" borderId="0" xfId="291" applyNumberFormat="1" applyFont="1" applyFill="1" applyAlignment="1">
      <alignment horizontal="right"/>
    </xf>
    <xf numFmtId="175" fontId="5" fillId="17" borderId="1" xfId="0" applyNumberFormat="1" applyFont="1" applyFill="1" applyBorder="1" applyAlignment="1">
      <alignment horizontal="right"/>
    </xf>
    <xf numFmtId="175" fontId="35" fillId="0" borderId="1" xfId="291" applyNumberFormat="1" applyFont="1" applyFill="1" applyBorder="1" applyAlignment="1">
      <alignment horizontal="right"/>
    </xf>
    <xf numFmtId="175" fontId="35" fillId="17" borderId="1" xfId="0" applyNumberFormat="1" applyFont="1" applyFill="1" applyBorder="1" applyAlignment="1">
      <alignment horizontal="right"/>
    </xf>
    <xf numFmtId="175" fontId="5" fillId="17" borderId="12" xfId="0" applyNumberFormat="1" applyFont="1" applyFill="1" applyBorder="1" applyAlignment="1">
      <alignment horizontal="right"/>
    </xf>
    <xf numFmtId="175" fontId="5" fillId="17" borderId="10" xfId="0" applyNumberFormat="1" applyFont="1" applyFill="1" applyBorder="1" applyAlignment="1">
      <alignment horizontal="right"/>
    </xf>
    <xf numFmtId="0" fontId="0" fillId="0" borderId="0" xfId="0" applyAlignment="1">
      <alignment horizontal="right"/>
    </xf>
    <xf numFmtId="164" fontId="34" fillId="0" borderId="0" xfId="281" applyNumberFormat="1" applyFont="1" applyFill="1" applyBorder="1" applyAlignment="1">
      <alignment horizontal="right"/>
    </xf>
    <xf numFmtId="164" fontId="31" fillId="0" borderId="11" xfId="281" applyNumberFormat="1" applyFont="1" applyFill="1" applyBorder="1" applyAlignment="1">
      <alignment horizontal="right"/>
    </xf>
    <xf numFmtId="164" fontId="31" fillId="0" borderId="10" xfId="281" applyNumberFormat="1" applyFont="1" applyFill="1" applyBorder="1" applyAlignment="1">
      <alignment horizontal="right"/>
    </xf>
    <xf numFmtId="0" fontId="2" fillId="0" borderId="0" xfId="0" applyFont="1" applyAlignment="1">
      <alignment vertical="top"/>
    </xf>
    <xf numFmtId="0" fontId="0" fillId="0" borderId="1" xfId="0" applyBorder="1"/>
    <xf numFmtId="175" fontId="5" fillId="0" borderId="1" xfId="0" applyNumberFormat="1" applyFont="1" applyBorder="1" applyAlignment="1">
      <alignment horizontal="right"/>
    </xf>
    <xf numFmtId="175" fontId="5" fillId="0" borderId="11" xfId="0" applyNumberFormat="1" applyFont="1" applyBorder="1" applyAlignment="1">
      <alignment horizontal="right"/>
    </xf>
    <xf numFmtId="0" fontId="50" fillId="0" borderId="23" xfId="0" applyFont="1" applyBorder="1" applyAlignment="1">
      <alignment horizontal="center" vertical="center" wrapText="1"/>
    </xf>
    <xf numFmtId="14" fontId="50" fillId="0" borderId="24" xfId="0" applyNumberFormat="1" applyFont="1" applyBorder="1" applyAlignment="1">
      <alignment horizontal="center" vertical="center" wrapText="1"/>
    </xf>
    <xf numFmtId="0" fontId="51" fillId="0" borderId="20" xfId="0" applyFont="1" applyBorder="1" applyAlignment="1">
      <alignment vertical="center" wrapText="1"/>
    </xf>
    <xf numFmtId="0" fontId="51" fillId="0" borderId="18" xfId="0" applyFont="1" applyBorder="1" applyAlignment="1">
      <alignment vertical="center" wrapText="1"/>
    </xf>
    <xf numFmtId="0" fontId="50" fillId="0" borderId="18" xfId="0" applyFont="1" applyBorder="1" applyAlignment="1">
      <alignment vertical="center" wrapText="1"/>
    </xf>
    <xf numFmtId="164" fontId="31" fillId="0" borderId="0" xfId="281" applyNumberFormat="1" applyFont="1" applyFill="1" applyBorder="1" applyAlignment="1">
      <alignment horizontal="right"/>
    </xf>
    <xf numFmtId="164" fontId="31" fillId="0" borderId="0" xfId="281" applyNumberFormat="1" applyFont="1" applyFill="1" applyBorder="1"/>
    <xf numFmtId="3" fontId="9" fillId="0" borderId="0" xfId="281" applyNumberFormat="1" applyFont="1" applyFill="1" applyBorder="1" applyAlignment="1">
      <alignment horizontal="right"/>
    </xf>
    <xf numFmtId="3" fontId="6" fillId="0" borderId="11" xfId="281" applyNumberFormat="1" applyFont="1" applyFill="1" applyBorder="1" applyAlignment="1">
      <alignment horizontal="right"/>
    </xf>
    <xf numFmtId="4" fontId="36" fillId="0" borderId="20" xfId="0" applyNumberFormat="1" applyFont="1" applyBorder="1" applyAlignment="1">
      <alignment horizontal="right" vertical="center" wrapText="1"/>
    </xf>
    <xf numFmtId="4" fontId="36" fillId="0" borderId="16" xfId="0" applyNumberFormat="1" applyFont="1" applyBorder="1" applyAlignment="1">
      <alignment horizontal="right" vertical="center" wrapText="1"/>
    </xf>
    <xf numFmtId="4" fontId="36" fillId="0" borderId="23" xfId="0" applyNumberFormat="1" applyFont="1" applyBorder="1" applyAlignment="1">
      <alignment horizontal="right" vertical="center" wrapText="1"/>
    </xf>
    <xf numFmtId="3" fontId="36" fillId="0" borderId="24" xfId="0" applyNumberFormat="1" applyFont="1" applyBorder="1" applyAlignment="1">
      <alignment horizontal="right" vertical="center" wrapText="1"/>
    </xf>
    <xf numFmtId="4" fontId="5" fillId="0" borderId="18" xfId="0" applyNumberFormat="1" applyFont="1" applyBorder="1" applyAlignment="1">
      <alignment horizontal="right" vertical="center" wrapText="1"/>
    </xf>
    <xf numFmtId="164" fontId="9" fillId="0" borderId="23" xfId="281" applyNumberFormat="1" applyFont="1" applyFill="1" applyBorder="1" applyAlignment="1">
      <alignment horizontal="right"/>
    </xf>
    <xf numFmtId="3" fontId="36" fillId="0" borderId="21" xfId="0" applyNumberFormat="1" applyFont="1" applyBorder="1" applyAlignment="1">
      <alignment horizontal="right" vertical="center"/>
    </xf>
    <xf numFmtId="3" fontId="5" fillId="0" borderId="23" xfId="0" applyNumberFormat="1" applyFont="1" applyBorder="1" applyAlignment="1">
      <alignment horizontal="right" vertical="center" wrapText="1"/>
    </xf>
    <xf numFmtId="4" fontId="36" fillId="0" borderId="21" xfId="0" applyNumberFormat="1" applyFont="1" applyBorder="1" applyAlignment="1">
      <alignment horizontal="right" vertical="center"/>
    </xf>
    <xf numFmtId="4" fontId="37" fillId="0" borderId="19" xfId="0" applyNumberFormat="1" applyFont="1" applyBorder="1" applyAlignment="1">
      <alignment horizontal="right" vertical="center"/>
    </xf>
    <xf numFmtId="3" fontId="36" fillId="0" borderId="20" xfId="0" applyNumberFormat="1" applyFont="1" applyBorder="1" applyAlignment="1">
      <alignment horizontal="right" vertical="center"/>
    </xf>
    <xf numFmtId="3" fontId="36" fillId="0" borderId="18" xfId="0" applyNumberFormat="1" applyFont="1" applyBorder="1" applyAlignment="1">
      <alignment horizontal="right" vertical="center"/>
    </xf>
    <xf numFmtId="3" fontId="36" fillId="0" borderId="19" xfId="0" applyNumberFormat="1" applyFont="1" applyBorder="1" applyAlignment="1">
      <alignment horizontal="right" vertical="center"/>
    </xf>
    <xf numFmtId="3" fontId="37" fillId="0" borderId="19" xfId="0" applyNumberFormat="1" applyFont="1" applyBorder="1" applyAlignment="1">
      <alignment horizontal="right" vertical="center"/>
    </xf>
    <xf numFmtId="3" fontId="36" fillId="0" borderId="16" xfId="0" applyNumberFormat="1" applyFont="1" applyBorder="1" applyAlignment="1">
      <alignment horizontal="right" vertical="center"/>
    </xf>
    <xf numFmtId="3" fontId="37" fillId="0" borderId="18" xfId="0" applyNumberFormat="1" applyFont="1" applyBorder="1" applyAlignment="1">
      <alignment horizontal="right" vertical="center" wrapText="1"/>
    </xf>
    <xf numFmtId="3" fontId="37" fillId="0" borderId="19" xfId="0" applyNumberFormat="1" applyFont="1" applyBorder="1" applyAlignment="1">
      <alignment horizontal="right" vertical="center" wrapText="1"/>
    </xf>
    <xf numFmtId="3" fontId="2" fillId="0" borderId="20" xfId="0" applyNumberFormat="1" applyFont="1" applyBorder="1" applyAlignment="1">
      <alignment horizontal="right"/>
    </xf>
    <xf numFmtId="3" fontId="37" fillId="0" borderId="24" xfId="0" applyNumberFormat="1" applyFont="1" applyBorder="1" applyAlignment="1">
      <alignment horizontal="right" vertical="center"/>
    </xf>
    <xf numFmtId="3" fontId="37" fillId="19" borderId="31" xfId="0" applyNumberFormat="1" applyFont="1" applyFill="1" applyBorder="1" applyAlignment="1">
      <alignment horizontal="right" vertical="center"/>
    </xf>
    <xf numFmtId="3" fontId="37" fillId="0" borderId="32" xfId="0" applyNumberFormat="1" applyFont="1" applyBorder="1" applyAlignment="1">
      <alignment horizontal="right" vertical="center"/>
    </xf>
    <xf numFmtId="3" fontId="36" fillId="0" borderId="31" xfId="0" applyNumberFormat="1" applyFont="1" applyBorder="1" applyAlignment="1">
      <alignment horizontal="right" vertical="center"/>
    </xf>
    <xf numFmtId="3" fontId="37" fillId="0" borderId="31" xfId="0" applyNumberFormat="1" applyFont="1" applyBorder="1" applyAlignment="1">
      <alignment horizontal="right" vertical="center"/>
    </xf>
    <xf numFmtId="3" fontId="36" fillId="0" borderId="17" xfId="0" applyNumberFormat="1" applyFont="1" applyBorder="1" applyAlignment="1">
      <alignment horizontal="right" vertical="center"/>
    </xf>
    <xf numFmtId="3" fontId="37" fillId="0" borderId="23" xfId="0" applyNumberFormat="1" applyFont="1" applyBorder="1" applyAlignment="1">
      <alignment horizontal="right" vertical="center"/>
    </xf>
    <xf numFmtId="3" fontId="5" fillId="0" borderId="18" xfId="0" applyNumberFormat="1" applyFont="1" applyBorder="1" applyAlignment="1">
      <alignment horizontal="right" vertical="center" wrapText="1"/>
    </xf>
    <xf numFmtId="3" fontId="51" fillId="0" borderId="21" xfId="0" applyNumberFormat="1" applyFont="1" applyBorder="1" applyAlignment="1">
      <alignment horizontal="right" vertical="center" wrapText="1"/>
    </xf>
    <xf numFmtId="3" fontId="2" fillId="0" borderId="21" xfId="0" applyNumberFormat="1" applyFont="1" applyBorder="1" applyAlignment="1">
      <alignment horizontal="right" vertical="center" wrapText="1"/>
    </xf>
    <xf numFmtId="3" fontId="2" fillId="0" borderId="0" xfId="0" applyNumberFormat="1" applyFont="1" applyAlignment="1">
      <alignment horizontal="right"/>
    </xf>
    <xf numFmtId="3" fontId="2" fillId="17" borderId="0" xfId="0" applyNumberFormat="1" applyFont="1" applyFill="1" applyAlignment="1">
      <alignment horizontal="right"/>
    </xf>
    <xf numFmtId="3" fontId="2" fillId="0" borderId="1" xfId="0" applyNumberFormat="1" applyFont="1" applyBorder="1" applyAlignment="1">
      <alignment horizontal="right"/>
    </xf>
    <xf numFmtId="3" fontId="5" fillId="17" borderId="1" xfId="0" applyNumberFormat="1" applyFont="1" applyFill="1" applyBorder="1" applyAlignment="1">
      <alignment horizontal="right"/>
    </xf>
    <xf numFmtId="3" fontId="35" fillId="0" borderId="0" xfId="291" applyNumberFormat="1" applyFont="1" applyFill="1" applyAlignment="1">
      <alignment horizontal="right"/>
    </xf>
    <xf numFmtId="3" fontId="5" fillId="17" borderId="11" xfId="0" applyNumberFormat="1" applyFont="1" applyFill="1" applyBorder="1" applyAlignment="1">
      <alignment horizontal="right"/>
    </xf>
    <xf numFmtId="10" fontId="2" fillId="0" borderId="18" xfId="0" applyNumberFormat="1" applyFont="1" applyBorder="1" applyAlignment="1">
      <alignment horizontal="center"/>
    </xf>
    <xf numFmtId="10" fontId="2" fillId="20" borderId="16" xfId="0" applyNumberFormat="1" applyFont="1" applyFill="1" applyBorder="1" applyAlignment="1">
      <alignment horizontal="right" vertical="center"/>
    </xf>
    <xf numFmtId="10" fontId="2" fillId="20" borderId="20" xfId="0" applyNumberFormat="1" applyFont="1" applyFill="1" applyBorder="1" applyAlignment="1">
      <alignment horizontal="right" vertical="center"/>
    </xf>
    <xf numFmtId="10" fontId="2" fillId="20" borderId="21" xfId="0" applyNumberFormat="1" applyFont="1" applyFill="1" applyBorder="1" applyAlignment="1">
      <alignment horizontal="right" vertical="center"/>
    </xf>
    <xf numFmtId="10" fontId="2" fillId="20" borderId="19" xfId="0" applyNumberFormat="1" applyFont="1" applyFill="1" applyBorder="1" applyAlignment="1">
      <alignment horizontal="right" vertical="center"/>
    </xf>
    <xf numFmtId="10" fontId="36" fillId="0" borderId="23" xfId="0" applyNumberFormat="1" applyFont="1" applyBorder="1" applyAlignment="1">
      <alignment horizontal="center" vertical="center" wrapText="1"/>
    </xf>
    <xf numFmtId="10" fontId="36" fillId="0" borderId="18" xfId="0" applyNumberFormat="1" applyFont="1" applyBorder="1" applyAlignment="1">
      <alignment horizontal="center" vertical="center" wrapText="1"/>
    </xf>
    <xf numFmtId="4" fontId="36" fillId="0" borderId="20" xfId="0" applyNumberFormat="1" applyFont="1" applyBorder="1" applyAlignment="1">
      <alignment horizontal="right" vertical="center"/>
    </xf>
    <xf numFmtId="167" fontId="50" fillId="0" borderId="23" xfId="281" applyFont="1" applyBorder="1" applyAlignment="1">
      <alignment horizontal="right" vertical="center" wrapText="1"/>
    </xf>
    <xf numFmtId="167" fontId="50" fillId="0" borderId="24" xfId="281" applyFont="1" applyBorder="1" applyAlignment="1">
      <alignment horizontal="right" vertical="center" wrapText="1"/>
    </xf>
    <xf numFmtId="0" fontId="36" fillId="0" borderId="30" xfId="0" applyFont="1" applyBorder="1" applyAlignment="1">
      <alignment vertical="center"/>
    </xf>
    <xf numFmtId="0" fontId="36" fillId="0" borderId="25" xfId="0" applyFont="1" applyBorder="1" applyAlignment="1">
      <alignment vertical="center"/>
    </xf>
    <xf numFmtId="164" fontId="9" fillId="0" borderId="20" xfId="281" applyNumberFormat="1" applyFont="1" applyFill="1" applyBorder="1" applyAlignment="1">
      <alignment horizontal="right"/>
    </xf>
    <xf numFmtId="164" fontId="9" fillId="0" borderId="18" xfId="281" applyNumberFormat="1" applyFont="1" applyFill="1" applyBorder="1" applyAlignment="1">
      <alignment horizontal="right"/>
    </xf>
    <xf numFmtId="164" fontId="6" fillId="22" borderId="18" xfId="281" applyNumberFormat="1" applyFont="1" applyFill="1" applyBorder="1" applyAlignment="1">
      <alignment horizontal="right"/>
    </xf>
    <xf numFmtId="10" fontId="2" fillId="0" borderId="23" xfId="0" applyNumberFormat="1" applyFont="1" applyBorder="1" applyAlignment="1">
      <alignment horizontal="center" vertical="center"/>
    </xf>
    <xf numFmtId="10" fontId="2" fillId="0" borderId="24" xfId="0" applyNumberFormat="1" applyFont="1" applyBorder="1" applyAlignment="1">
      <alignment horizontal="center" vertical="center"/>
    </xf>
    <xf numFmtId="3" fontId="2" fillId="0" borderId="0" xfId="0" applyNumberFormat="1" applyFont="1" applyAlignment="1">
      <alignment horizontal="right" vertical="center" wrapText="1"/>
    </xf>
    <xf numFmtId="3" fontId="2" fillId="0" borderId="29" xfId="0" applyNumberFormat="1" applyFont="1" applyBorder="1" applyAlignment="1">
      <alignment horizontal="right" vertical="center" wrapText="1"/>
    </xf>
    <xf numFmtId="3" fontId="2" fillId="0" borderId="20" xfId="0" applyNumberFormat="1" applyFont="1" applyBorder="1" applyAlignment="1">
      <alignment horizontal="right" vertical="center" wrapText="1"/>
    </xf>
    <xf numFmtId="164" fontId="9" fillId="0" borderId="16" xfId="281" applyNumberFormat="1" applyFont="1" applyFill="1" applyBorder="1" applyAlignment="1">
      <alignment horizontal="right"/>
    </xf>
    <xf numFmtId="3" fontId="36" fillId="0" borderId="19" xfId="0" applyNumberFormat="1" applyFont="1" applyBorder="1" applyAlignment="1">
      <alignment horizontal="right" vertical="center" wrapText="1"/>
    </xf>
    <xf numFmtId="3" fontId="2" fillId="0" borderId="23" xfId="0" applyNumberFormat="1" applyFont="1" applyBorder="1" applyAlignment="1">
      <alignment horizontal="right" vertical="center" wrapText="1"/>
    </xf>
    <xf numFmtId="0" fontId="5" fillId="0" borderId="0" xfId="0" applyFont="1" applyAlignment="1">
      <alignment horizontal="center" vertical="top" wrapText="1"/>
    </xf>
    <xf numFmtId="0" fontId="2" fillId="0" borderId="0" xfId="0" applyFont="1" applyAlignment="1">
      <alignment horizontal="left" vertical="center" wrapText="1"/>
    </xf>
    <xf numFmtId="0" fontId="5" fillId="0" borderId="0" xfId="0" applyFont="1" applyAlignment="1">
      <alignment horizontal="left" vertical="center" wrapText="1"/>
    </xf>
    <xf numFmtId="0" fontId="2" fillId="0" borderId="0" xfId="0" applyFont="1" applyAlignment="1">
      <alignment horizontal="center" vertical="center" wrapText="1"/>
    </xf>
    <xf numFmtId="0" fontId="38" fillId="0" borderId="0" xfId="0" applyFont="1" applyAlignment="1">
      <alignment horizontal="left" vertical="center" wrapText="1"/>
    </xf>
    <xf numFmtId="0" fontId="2" fillId="0" borderId="0" xfId="0" applyFont="1" applyAlignment="1">
      <alignment horizontal="left" vertical="top" wrapText="1"/>
    </xf>
    <xf numFmtId="0" fontId="5"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5" fillId="19" borderId="16" xfId="0" applyFont="1" applyFill="1" applyBorder="1" applyAlignment="1">
      <alignment horizontal="center" vertical="center" wrapText="1"/>
    </xf>
    <xf numFmtId="0" fontId="5" fillId="19" borderId="20" xfId="0" applyFont="1" applyFill="1" applyBorder="1" applyAlignment="1">
      <alignment horizontal="center" vertical="center" wrapText="1"/>
    </xf>
    <xf numFmtId="0" fontId="5" fillId="19" borderId="18" xfId="0" applyFont="1" applyFill="1" applyBorder="1" applyAlignment="1">
      <alignment horizontal="center" vertical="center" wrapText="1"/>
    </xf>
    <xf numFmtId="0" fontId="5" fillId="19" borderId="16" xfId="0" applyFont="1" applyFill="1" applyBorder="1" applyAlignment="1">
      <alignment horizontal="center" vertical="center"/>
    </xf>
    <xf numFmtId="0" fontId="5" fillId="19" borderId="20" xfId="0" applyFont="1" applyFill="1" applyBorder="1" applyAlignment="1">
      <alignment horizontal="center" vertical="center"/>
    </xf>
    <xf numFmtId="0" fontId="5" fillId="19" borderId="24"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5" fillId="19" borderId="30" xfId="0" applyFont="1" applyFill="1" applyBorder="1" applyAlignment="1">
      <alignment horizontal="center" vertical="center" wrapText="1"/>
    </xf>
    <xf numFmtId="0" fontId="5" fillId="19" borderId="25" xfId="0" applyFont="1" applyFill="1" applyBorder="1" applyAlignment="1">
      <alignment horizontal="center" vertical="center" wrapText="1"/>
    </xf>
    <xf numFmtId="0" fontId="5" fillId="19" borderId="17" xfId="0" applyFont="1" applyFill="1" applyBorder="1" applyAlignment="1">
      <alignment horizontal="center" vertical="center" wrapText="1"/>
    </xf>
    <xf numFmtId="0" fontId="5" fillId="19" borderId="19" xfId="0" applyFont="1" applyFill="1" applyBorder="1" applyAlignment="1">
      <alignment horizontal="center" vertical="center" wrapText="1"/>
    </xf>
    <xf numFmtId="0" fontId="5" fillId="0" borderId="26" xfId="0" applyFont="1" applyBorder="1" applyAlignment="1">
      <alignment vertical="center" wrapText="1"/>
    </xf>
    <xf numFmtId="0" fontId="37" fillId="19" borderId="16" xfId="0" applyFont="1" applyFill="1" applyBorder="1" applyAlignment="1">
      <alignment horizontal="center" vertical="center"/>
    </xf>
    <xf numFmtId="0" fontId="37" fillId="19" borderId="18" xfId="0" applyFont="1" applyFill="1" applyBorder="1" applyAlignment="1">
      <alignment horizontal="center" vertical="center"/>
    </xf>
    <xf numFmtId="0" fontId="37" fillId="19" borderId="20" xfId="0" applyFont="1" applyFill="1" applyBorder="1" applyAlignment="1">
      <alignment horizontal="center" vertical="center" wrapText="1"/>
    </xf>
    <xf numFmtId="0" fontId="37" fillId="19" borderId="18" xfId="0" applyFont="1" applyFill="1" applyBorder="1" applyAlignment="1">
      <alignment horizontal="center" vertical="center" wrapText="1"/>
    </xf>
    <xf numFmtId="0" fontId="37" fillId="19" borderId="17" xfId="0" applyFont="1" applyFill="1" applyBorder="1" applyAlignment="1">
      <alignment horizontal="center" vertical="center" wrapText="1"/>
    </xf>
    <xf numFmtId="0" fontId="37" fillId="19" borderId="19" xfId="0" applyFont="1" applyFill="1" applyBorder="1" applyAlignment="1">
      <alignment horizontal="center" vertical="center" wrapText="1"/>
    </xf>
    <xf numFmtId="0" fontId="5" fillId="19" borderId="18" xfId="0" applyFont="1" applyFill="1" applyBorder="1" applyAlignment="1">
      <alignment horizontal="center" vertical="center"/>
    </xf>
    <xf numFmtId="0" fontId="5" fillId="19" borderId="18" xfId="0" applyFont="1" applyFill="1" applyBorder="1" applyAlignment="1">
      <alignment vertical="center" wrapText="1"/>
    </xf>
    <xf numFmtId="3" fontId="52" fillId="0" borderId="0" xfId="0" applyNumberFormat="1" applyFont="1"/>
    <xf numFmtId="3" fontId="53" fillId="20" borderId="0" xfId="0" applyNumberFormat="1" applyFont="1" applyFill="1" applyBorder="1" applyAlignment="1">
      <alignment horizontal="right" vertical="center"/>
    </xf>
    <xf numFmtId="10" fontId="2" fillId="0" borderId="0" xfId="0" applyNumberFormat="1" applyFont="1"/>
    <xf numFmtId="4" fontId="2" fillId="0" borderId="0" xfId="0" applyNumberFormat="1" applyFont="1"/>
    <xf numFmtId="0" fontId="56" fillId="0" borderId="0" xfId="0" applyFont="1" applyAlignment="1">
      <alignment horizontal="justify" vertical="center"/>
    </xf>
    <xf numFmtId="0" fontId="59" fillId="0" borderId="0" xfId="0" applyFont="1" applyAlignment="1">
      <alignment horizontal="justify" vertical="center"/>
    </xf>
    <xf numFmtId="0" fontId="56" fillId="0" borderId="0" xfId="0" applyFont="1"/>
    <xf numFmtId="0" fontId="35" fillId="0" borderId="0" xfId="0" applyFont="1" applyAlignment="1">
      <alignment horizontal="justify" vertical="center"/>
    </xf>
    <xf numFmtId="0" fontId="55" fillId="0" borderId="0" xfId="0" applyFont="1" applyAlignment="1">
      <alignment horizontal="justify" vertical="center"/>
    </xf>
    <xf numFmtId="0" fontId="2" fillId="0" borderId="0" xfId="0" applyFont="1" applyFill="1"/>
    <xf numFmtId="0" fontId="56" fillId="0" borderId="0" xfId="0" applyFont="1" applyFill="1" applyAlignment="1">
      <alignment horizontal="justify" vertical="center"/>
    </xf>
    <xf numFmtId="0" fontId="57" fillId="0" borderId="0" xfId="0" applyFont="1" applyFill="1" applyAlignment="1">
      <alignment vertical="center"/>
    </xf>
    <xf numFmtId="3" fontId="2" fillId="0" borderId="0" xfId="0" applyNumberFormat="1" applyFont="1" applyFill="1" applyBorder="1" applyAlignment="1">
      <alignment horizontal="center" vertical="center"/>
    </xf>
    <xf numFmtId="3" fontId="2" fillId="0" borderId="0" xfId="0" applyNumberFormat="1" applyFont="1" applyFill="1" applyBorder="1" applyAlignment="1">
      <alignment horizontal="center"/>
    </xf>
    <xf numFmtId="3" fontId="2" fillId="0" borderId="16" xfId="0" applyNumberFormat="1" applyFont="1" applyFill="1" applyBorder="1" applyAlignment="1">
      <alignment horizontal="center" vertical="center"/>
    </xf>
    <xf numFmtId="3" fontId="2" fillId="0" borderId="20" xfId="0" applyNumberFormat="1" applyFont="1" applyFill="1" applyBorder="1" applyAlignment="1">
      <alignment horizontal="center" vertical="center"/>
    </xf>
    <xf numFmtId="3" fontId="2" fillId="0" borderId="18" xfId="0" applyNumberFormat="1" applyFont="1" applyFill="1" applyBorder="1" applyAlignment="1">
      <alignment horizontal="center" vertical="center"/>
    </xf>
    <xf numFmtId="3" fontId="2" fillId="0" borderId="18" xfId="0" applyNumberFormat="1" applyFont="1" applyFill="1" applyBorder="1" applyAlignment="1">
      <alignment horizontal="center"/>
    </xf>
    <xf numFmtId="3" fontId="2" fillId="0" borderId="21" xfId="0" applyNumberFormat="1" applyFont="1" applyFill="1" applyBorder="1" applyAlignment="1">
      <alignment horizontal="center" vertical="center"/>
    </xf>
    <xf numFmtId="10" fontId="2" fillId="0" borderId="21" xfId="0" applyNumberFormat="1" applyFont="1" applyFill="1" applyBorder="1" applyAlignment="1">
      <alignment horizontal="center" vertical="center"/>
    </xf>
    <xf numFmtId="3" fontId="2" fillId="0" borderId="19" xfId="0" applyNumberFormat="1" applyFont="1" applyFill="1" applyBorder="1" applyAlignment="1">
      <alignment horizontal="center" vertical="center"/>
    </xf>
    <xf numFmtId="10" fontId="2" fillId="0" borderId="19" xfId="0" applyNumberFormat="1" applyFont="1" applyFill="1" applyBorder="1" applyAlignment="1">
      <alignment horizontal="center" vertical="center"/>
    </xf>
    <xf numFmtId="0" fontId="60" fillId="0" borderId="0" xfId="0" applyFont="1" applyAlignment="1">
      <alignment horizontal="justify" vertical="center"/>
    </xf>
    <xf numFmtId="0" fontId="59" fillId="0" borderId="0" xfId="0" applyFont="1" applyAlignment="1">
      <alignment vertical="center"/>
    </xf>
    <xf numFmtId="0" fontId="5" fillId="0" borderId="0" xfId="0" applyFont="1" applyFill="1" applyBorder="1" applyAlignment="1">
      <alignment horizontal="center" vertical="center"/>
    </xf>
    <xf numFmtId="0" fontId="2" fillId="0" borderId="0" xfId="0" applyFont="1" applyFill="1" applyAlignment="1">
      <alignment vertical="center"/>
    </xf>
    <xf numFmtId="0" fontId="5" fillId="0" borderId="0" xfId="0" applyFont="1" applyFill="1" applyAlignment="1">
      <alignment vertical="center"/>
    </xf>
    <xf numFmtId="0" fontId="57" fillId="0" borderId="0" xfId="0" applyFont="1" applyFill="1" applyAlignment="1">
      <alignment horizontal="left" vertical="center" wrapText="1"/>
    </xf>
    <xf numFmtId="0" fontId="2" fillId="0" borderId="0" xfId="0" applyFont="1" applyFill="1" applyAlignment="1">
      <alignment horizontal="left" vertical="center" wrapText="1"/>
    </xf>
    <xf numFmtId="0" fontId="2" fillId="0" borderId="0" xfId="0" applyFont="1" applyAlignment="1">
      <alignment vertical="center" wrapText="1"/>
    </xf>
    <xf numFmtId="0" fontId="2" fillId="0" borderId="0" xfId="0" applyFont="1" applyBorder="1"/>
    <xf numFmtId="0" fontId="59" fillId="0" borderId="0" xfId="0" applyFont="1" applyAlignment="1">
      <alignment horizontal="left" vertical="center" indent="7"/>
    </xf>
    <xf numFmtId="0" fontId="59" fillId="0" borderId="0" xfId="0" applyFont="1" applyAlignment="1">
      <alignment horizontal="left" vertical="center"/>
    </xf>
    <xf numFmtId="0" fontId="68" fillId="0" borderId="0" xfId="0" applyFont="1" applyFill="1" applyAlignment="1">
      <alignment horizontal="justify" vertical="center"/>
    </xf>
    <xf numFmtId="0" fontId="55" fillId="0" borderId="0" xfId="0" applyFont="1" applyFill="1" applyAlignment="1">
      <alignment horizontal="left" vertical="center" wrapText="1"/>
    </xf>
    <xf numFmtId="0" fontId="57" fillId="0" borderId="0" xfId="0" applyFont="1" applyFill="1" applyAlignment="1">
      <alignment vertical="center" wrapText="1"/>
    </xf>
    <xf numFmtId="0" fontId="54" fillId="0" borderId="0" xfId="0" applyFont="1" applyAlignment="1">
      <alignment horizontal="justify" vertical="center"/>
    </xf>
    <xf numFmtId="0" fontId="5" fillId="0" borderId="0" xfId="0" applyFont="1" applyBorder="1" applyAlignment="1">
      <alignment vertical="center" wrapText="1"/>
    </xf>
    <xf numFmtId="4" fontId="5" fillId="0" borderId="0" xfId="0" applyNumberFormat="1" applyFont="1" applyBorder="1" applyAlignment="1">
      <alignment horizontal="right" vertical="center" wrapText="1"/>
    </xf>
    <xf numFmtId="3" fontId="5" fillId="0" borderId="0" xfId="0" applyNumberFormat="1" applyFont="1" applyBorder="1" applyAlignment="1">
      <alignment horizontal="right" vertical="center" wrapText="1"/>
    </xf>
    <xf numFmtId="0" fontId="73" fillId="0" borderId="0" xfId="0" applyFont="1" applyAlignment="1">
      <alignment horizontal="justify" vertical="center"/>
    </xf>
    <xf numFmtId="167" fontId="2" fillId="0" borderId="19" xfId="281" applyFont="1" applyBorder="1" applyAlignment="1">
      <alignment horizontal="right" vertical="center" wrapText="1"/>
    </xf>
    <xf numFmtId="0" fontId="54" fillId="0" borderId="0" xfId="0" applyFont="1" applyAlignment="1">
      <alignment vertical="center"/>
    </xf>
    <xf numFmtId="0" fontId="62" fillId="0" borderId="20" xfId="0" applyFont="1" applyBorder="1" applyAlignment="1">
      <alignment vertical="center"/>
    </xf>
    <xf numFmtId="0" fontId="2" fillId="0" borderId="0" xfId="0" applyFont="1" applyFill="1" applyBorder="1"/>
    <xf numFmtId="0" fontId="64" fillId="0" borderId="0" xfId="0" applyFont="1" applyFill="1" applyBorder="1" applyAlignment="1">
      <alignment horizontal="center" vertical="center" wrapText="1"/>
    </xf>
    <xf numFmtId="0" fontId="3" fillId="0" borderId="0" xfId="0" applyFont="1" applyFill="1" applyBorder="1"/>
    <xf numFmtId="0" fontId="55" fillId="0" borderId="0" xfId="0" applyFont="1" applyFill="1" applyBorder="1" applyAlignment="1">
      <alignment vertical="center"/>
    </xf>
    <xf numFmtId="0" fontId="55" fillId="0" borderId="0" xfId="0" applyFont="1" applyFill="1" applyBorder="1" applyAlignment="1">
      <alignment horizontal="center" vertical="center" wrapText="1"/>
    </xf>
    <xf numFmtId="0" fontId="55" fillId="0" borderId="0" xfId="0" applyFont="1" applyFill="1" applyBorder="1" applyAlignment="1">
      <alignment horizontal="center" vertical="center"/>
    </xf>
    <xf numFmtId="3" fontId="55" fillId="0" borderId="0" xfId="0" applyNumberFormat="1" applyFont="1" applyFill="1" applyBorder="1" applyAlignment="1">
      <alignment horizontal="right" vertical="center"/>
    </xf>
    <xf numFmtId="0" fontId="55" fillId="0" borderId="0" xfId="0" applyFont="1" applyFill="1" applyBorder="1" applyAlignment="1">
      <alignment horizontal="right" vertical="center"/>
    </xf>
    <xf numFmtId="10" fontId="55" fillId="0" borderId="0" xfId="0" applyNumberFormat="1" applyFont="1" applyFill="1" applyBorder="1" applyAlignment="1">
      <alignment horizontal="right" vertical="center"/>
    </xf>
    <xf numFmtId="3" fontId="2" fillId="0" borderId="0" xfId="0" applyNumberFormat="1" applyFont="1" applyFill="1" applyBorder="1"/>
    <xf numFmtId="0" fontId="60" fillId="0" borderId="0" xfId="0" applyFont="1" applyFill="1" applyBorder="1" applyAlignment="1">
      <alignment horizontal="justify" vertical="center"/>
    </xf>
    <xf numFmtId="0" fontId="26" fillId="0" borderId="0" xfId="0" applyFont="1" applyFill="1" applyBorder="1"/>
    <xf numFmtId="0" fontId="60" fillId="0" borderId="0" xfId="0" applyFont="1" applyFill="1" applyBorder="1" applyAlignment="1">
      <alignment horizontal="center" vertical="center"/>
    </xf>
    <xf numFmtId="0" fontId="60"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57" fillId="0" borderId="0" xfId="0" applyFont="1" applyFill="1" applyBorder="1" applyAlignment="1">
      <alignment vertical="center"/>
    </xf>
    <xf numFmtId="0" fontId="57" fillId="0" borderId="0" xfId="0" applyFont="1" applyFill="1" applyBorder="1" applyAlignment="1">
      <alignment horizontal="center" vertical="center" wrapText="1"/>
    </xf>
    <xf numFmtId="0" fontId="57" fillId="0" borderId="0" xfId="0" applyFont="1" applyFill="1" applyBorder="1" applyAlignment="1">
      <alignment horizontal="center" vertical="center"/>
    </xf>
    <xf numFmtId="3" fontId="57" fillId="0" borderId="0" xfId="0" applyNumberFormat="1" applyFont="1" applyFill="1" applyBorder="1" applyAlignment="1">
      <alignment horizontal="right" vertical="center"/>
    </xf>
    <xf numFmtId="0" fontId="57" fillId="0" borderId="0" xfId="0" applyFont="1" applyFill="1" applyBorder="1" applyAlignment="1">
      <alignment horizontal="right" vertical="center"/>
    </xf>
    <xf numFmtId="10" fontId="57" fillId="0" borderId="0" xfId="0" applyNumberFormat="1" applyFont="1" applyFill="1" applyBorder="1" applyAlignment="1">
      <alignment horizontal="right" vertical="center"/>
    </xf>
    <xf numFmtId="10" fontId="2" fillId="0" borderId="0" xfId="0" applyNumberFormat="1" applyFont="1" applyFill="1" applyBorder="1"/>
    <xf numFmtId="0" fontId="5" fillId="0" borderId="0" xfId="0" applyFont="1" applyFill="1" applyBorder="1" applyAlignment="1">
      <alignment vertical="center" wrapText="1"/>
    </xf>
    <xf numFmtId="0" fontId="64" fillId="0" borderId="0" xfId="0" applyFont="1" applyFill="1" applyBorder="1" applyAlignment="1">
      <alignment horizontal="center" vertical="center"/>
    </xf>
    <xf numFmtId="0" fontId="65" fillId="0" borderId="0" xfId="0" applyFont="1" applyFill="1" applyBorder="1" applyAlignment="1">
      <alignment horizontal="center" vertical="center" wrapText="1"/>
    </xf>
    <xf numFmtId="0" fontId="38" fillId="0" borderId="0" xfId="0" applyFont="1" applyFill="1" applyAlignment="1">
      <alignment horizontal="left" vertical="center" wrapText="1"/>
    </xf>
    <xf numFmtId="0" fontId="2" fillId="0" borderId="0" xfId="0" applyFont="1" applyFill="1" applyBorder="1" applyAlignment="1">
      <alignment horizontal="left" vertical="center" wrapText="1"/>
    </xf>
    <xf numFmtId="10" fontId="55" fillId="0" borderId="0" xfId="0" applyNumberFormat="1" applyFont="1" applyFill="1" applyBorder="1" applyAlignment="1">
      <alignment horizontal="center" vertical="center"/>
    </xf>
    <xf numFmtId="10" fontId="64" fillId="0" borderId="0" xfId="0" applyNumberFormat="1" applyFont="1" applyFill="1" applyBorder="1" applyAlignment="1">
      <alignment horizontal="center" vertical="center"/>
    </xf>
    <xf numFmtId="0" fontId="51" fillId="0" borderId="0" xfId="0" applyFont="1" applyFill="1" applyBorder="1" applyAlignment="1">
      <alignment vertical="center"/>
    </xf>
    <xf numFmtId="0" fontId="55" fillId="0" borderId="0" xfId="0" applyFont="1" applyFill="1" applyBorder="1" applyAlignment="1">
      <alignment vertical="center" wrapText="1"/>
    </xf>
    <xf numFmtId="4" fontId="55" fillId="0" borderId="0" xfId="0" applyNumberFormat="1" applyFont="1" applyFill="1" applyBorder="1" applyAlignment="1">
      <alignment horizontal="right" vertical="center" wrapText="1"/>
    </xf>
    <xf numFmtId="4" fontId="2" fillId="0" borderId="0" xfId="0" applyNumberFormat="1" applyFont="1" applyFill="1" applyBorder="1"/>
    <xf numFmtId="0" fontId="55" fillId="0" borderId="0" xfId="0" applyFont="1" applyFill="1" applyBorder="1" applyAlignment="1">
      <alignment horizontal="right" vertical="center" wrapText="1"/>
    </xf>
    <xf numFmtId="0" fontId="64" fillId="0" borderId="0" xfId="0" applyFont="1" applyFill="1" applyBorder="1" applyAlignment="1">
      <alignment vertical="center" wrapText="1"/>
    </xf>
    <xf numFmtId="4" fontId="64" fillId="0" borderId="0" xfId="0" applyNumberFormat="1" applyFont="1" applyFill="1" applyBorder="1" applyAlignment="1">
      <alignment horizontal="right" vertical="center" wrapText="1"/>
    </xf>
    <xf numFmtId="3" fontId="64" fillId="0" borderId="0" xfId="0" applyNumberFormat="1" applyFont="1" applyFill="1" applyBorder="1" applyAlignment="1">
      <alignment horizontal="right" vertical="center" wrapText="1"/>
    </xf>
    <xf numFmtId="0" fontId="54" fillId="0" borderId="0" xfId="0" applyFont="1" applyFill="1" applyBorder="1" applyAlignment="1">
      <alignment horizontal="justify" vertical="center"/>
    </xf>
    <xf numFmtId="0" fontId="0" fillId="0" borderId="0" xfId="0" applyFill="1" applyBorder="1"/>
    <xf numFmtId="3" fontId="55" fillId="0" borderId="0" xfId="0" applyNumberFormat="1" applyFont="1" applyFill="1" applyBorder="1" applyAlignment="1">
      <alignment horizontal="right" vertical="center" wrapText="1"/>
    </xf>
    <xf numFmtId="0" fontId="65" fillId="0" borderId="0" xfId="0" applyFont="1" applyFill="1" applyBorder="1" applyAlignment="1">
      <alignment horizontal="center" vertical="center"/>
    </xf>
    <xf numFmtId="0" fontId="0" fillId="0" borderId="0" xfId="0" applyFill="1" applyBorder="1" applyAlignment="1">
      <alignment vertical="center"/>
    </xf>
    <xf numFmtId="4" fontId="55" fillId="0" borderId="0" xfId="0" applyNumberFormat="1" applyFont="1" applyFill="1" applyBorder="1" applyAlignment="1">
      <alignment horizontal="right" vertical="center"/>
    </xf>
    <xf numFmtId="0" fontId="64" fillId="0" borderId="0" xfId="0" applyFont="1" applyFill="1" applyBorder="1" applyAlignment="1">
      <alignment vertical="center"/>
    </xf>
    <xf numFmtId="3" fontId="64" fillId="0" borderId="0" xfId="0" applyNumberFormat="1" applyFont="1" applyFill="1" applyBorder="1" applyAlignment="1">
      <alignment horizontal="right" vertical="center"/>
    </xf>
    <xf numFmtId="0" fontId="64" fillId="0" borderId="0" xfId="0" applyFont="1" applyFill="1" applyBorder="1" applyAlignment="1">
      <alignment horizontal="right" vertical="center"/>
    </xf>
    <xf numFmtId="4" fontId="64" fillId="0" borderId="0" xfId="0" applyNumberFormat="1" applyFont="1" applyFill="1" applyBorder="1" applyAlignment="1">
      <alignment horizontal="right" vertical="center"/>
    </xf>
    <xf numFmtId="0" fontId="59" fillId="0" borderId="0" xfId="0" applyFont="1" applyFill="1" applyBorder="1" applyAlignment="1">
      <alignment horizontal="justify" vertical="center"/>
    </xf>
    <xf numFmtId="0" fontId="56" fillId="0" borderId="0" xfId="0" applyFont="1" applyFill="1" applyBorder="1" applyAlignment="1">
      <alignment horizontal="justify" vertical="center"/>
    </xf>
    <xf numFmtId="0" fontId="55" fillId="0" borderId="0" xfId="0" applyFont="1" applyFill="1" applyBorder="1" applyAlignment="1">
      <alignment horizontal="justify" vertical="center"/>
    </xf>
    <xf numFmtId="0" fontId="70" fillId="0" borderId="0" xfId="0" applyFont="1" applyFill="1" applyBorder="1" applyAlignment="1">
      <alignment vertical="center" wrapText="1"/>
    </xf>
    <xf numFmtId="0" fontId="57" fillId="0" borderId="0" xfId="0" applyFont="1" applyFill="1" applyBorder="1" applyAlignment="1">
      <alignment horizontal="justify" vertical="center"/>
    </xf>
    <xf numFmtId="0" fontId="9" fillId="0" borderId="0" xfId="0" applyFont="1" applyFill="1" applyBorder="1"/>
    <xf numFmtId="0" fontId="26" fillId="0" borderId="0" xfId="0" applyFont="1" applyFill="1" applyBorder="1" applyAlignment="1">
      <alignment vertical="center" wrapText="1"/>
    </xf>
    <xf numFmtId="0" fontId="57" fillId="0" borderId="0" xfId="0" applyFont="1" applyFill="1" applyBorder="1" applyAlignment="1">
      <alignment vertical="center" wrapText="1"/>
    </xf>
    <xf numFmtId="0" fontId="60" fillId="0" borderId="0" xfId="0" applyFont="1" applyFill="1" applyBorder="1" applyAlignment="1">
      <alignment vertical="center" wrapText="1"/>
    </xf>
    <xf numFmtId="3" fontId="60" fillId="0" borderId="0" xfId="0" applyNumberFormat="1" applyFont="1" applyFill="1" applyBorder="1" applyAlignment="1">
      <alignment horizontal="right" vertical="center" wrapText="1"/>
    </xf>
    <xf numFmtId="0" fontId="2" fillId="0" borderId="0" xfId="0" applyFont="1" applyFill="1" applyBorder="1" applyAlignment="1"/>
    <xf numFmtId="0" fontId="2" fillId="0" borderId="0" xfId="0" applyFont="1" applyFill="1" applyBorder="1" applyAlignment="1">
      <alignment vertical="center" wrapText="1"/>
    </xf>
    <xf numFmtId="0" fontId="31" fillId="0" borderId="0" xfId="0" applyFont="1" applyFill="1" applyBorder="1" applyAlignment="1">
      <alignment horizontal="center" vertical="center" wrapText="1"/>
    </xf>
    <xf numFmtId="3" fontId="57" fillId="0" borderId="0" xfId="0" applyNumberFormat="1" applyFont="1" applyFill="1" applyBorder="1" applyAlignment="1">
      <alignment horizontal="right" vertical="center" wrapText="1"/>
    </xf>
    <xf numFmtId="0" fontId="57" fillId="0" borderId="0" xfId="0" applyFont="1" applyFill="1" applyBorder="1" applyAlignment="1">
      <alignment horizontal="right" vertical="center" wrapText="1"/>
    </xf>
    <xf numFmtId="0" fontId="60" fillId="0" borderId="0" xfId="0" applyFont="1" applyFill="1" applyBorder="1" applyAlignment="1">
      <alignment horizontal="right" vertical="center" wrapText="1"/>
    </xf>
    <xf numFmtId="0" fontId="55" fillId="0" borderId="0" xfId="0" applyFont="1" applyFill="1" applyAlignment="1">
      <alignment horizontal="center" vertical="center"/>
    </xf>
    <xf numFmtId="3" fontId="51" fillId="0" borderId="0" xfId="0" applyNumberFormat="1" applyFont="1" applyFill="1" applyBorder="1" applyAlignment="1">
      <alignment horizontal="right" vertical="center" wrapText="1"/>
    </xf>
    <xf numFmtId="0" fontId="51" fillId="0" borderId="0" xfId="0" applyFont="1" applyFill="1" applyBorder="1" applyAlignment="1">
      <alignment horizontal="center" vertical="center" wrapText="1"/>
    </xf>
    <xf numFmtId="167" fontId="58" fillId="0" borderId="0" xfId="281" applyFont="1" applyFill="1" applyBorder="1"/>
    <xf numFmtId="0" fontId="64" fillId="0" borderId="0" xfId="0" applyFont="1" applyFill="1" applyBorder="1" applyAlignment="1">
      <alignment horizontal="right" vertical="center" wrapText="1"/>
    </xf>
    <xf numFmtId="0" fontId="72" fillId="0" borderId="0" xfId="0" applyFont="1" applyFill="1" applyBorder="1" applyAlignment="1">
      <alignment horizontal="justify" vertical="center"/>
    </xf>
    <xf numFmtId="0" fontId="74" fillId="0" borderId="0" xfId="0" applyFont="1" applyFill="1" applyBorder="1" applyAlignment="1">
      <alignment horizontal="justify" vertical="center" wrapText="1"/>
    </xf>
    <xf numFmtId="0" fontId="74" fillId="0" borderId="0" xfId="0" applyFont="1" applyFill="1" applyBorder="1" applyAlignment="1">
      <alignment horizontal="center" vertical="center" wrapText="1"/>
    </xf>
    <xf numFmtId="0" fontId="34" fillId="0" borderId="0" xfId="0" applyFont="1" applyFill="1" applyBorder="1"/>
    <xf numFmtId="10" fontId="57" fillId="0" borderId="0" xfId="0" applyNumberFormat="1" applyFont="1" applyFill="1" applyBorder="1" applyAlignment="1">
      <alignment horizontal="center" vertical="center"/>
    </xf>
    <xf numFmtId="10" fontId="57" fillId="0" borderId="0" xfId="0" applyNumberFormat="1" applyFont="1" applyFill="1" applyBorder="1" applyAlignment="1">
      <alignment horizontal="center" vertical="center" wrapText="1"/>
    </xf>
    <xf numFmtId="0" fontId="74" fillId="0" borderId="0" xfId="0" applyFont="1" applyFill="1" applyBorder="1" applyAlignment="1">
      <alignment vertical="center" wrapText="1"/>
    </xf>
    <xf numFmtId="0" fontId="57" fillId="0" borderId="0" xfId="0" applyFont="1" applyFill="1" applyBorder="1" applyAlignment="1">
      <alignment horizontal="justify" vertical="center" wrapText="1"/>
    </xf>
    <xf numFmtId="0" fontId="60" fillId="0" borderId="0" xfId="0" applyFont="1" applyFill="1" applyBorder="1" applyAlignment="1">
      <alignment horizontal="justify" vertical="center" wrapText="1"/>
    </xf>
    <xf numFmtId="0" fontId="58" fillId="0" borderId="0" xfId="0" applyFont="1" applyFill="1" applyBorder="1"/>
    <xf numFmtId="0" fontId="59" fillId="0" borderId="0" xfId="0" applyFont="1" applyFill="1" applyBorder="1" applyAlignment="1">
      <alignment horizontal="left" vertical="center"/>
    </xf>
    <xf numFmtId="0" fontId="59" fillId="0" borderId="0" xfId="0" applyFont="1" applyFill="1" applyBorder="1" applyAlignment="1">
      <alignment horizontal="center" vertical="center" wrapText="1"/>
    </xf>
    <xf numFmtId="0" fontId="66" fillId="0" borderId="0" xfId="0" applyFont="1" applyFill="1" applyBorder="1" applyAlignment="1">
      <alignment vertical="center" wrapText="1"/>
    </xf>
    <xf numFmtId="0" fontId="43" fillId="0" borderId="0" xfId="0" applyFont="1" applyFill="1" applyBorder="1" applyAlignment="1">
      <alignment horizontal="center" vertical="center" wrapText="1"/>
    </xf>
    <xf numFmtId="0" fontId="56" fillId="0" borderId="0" xfId="0" applyFont="1" applyFill="1" applyBorder="1" applyAlignment="1">
      <alignment vertical="center" wrapText="1"/>
    </xf>
    <xf numFmtId="3" fontId="56" fillId="0" borderId="0" xfId="0" applyNumberFormat="1" applyFont="1" applyFill="1" applyBorder="1" applyAlignment="1">
      <alignment horizontal="right" vertical="center" wrapText="1"/>
    </xf>
    <xf numFmtId="0" fontId="56" fillId="0" borderId="0" xfId="0" applyFont="1" applyFill="1" applyBorder="1" applyAlignment="1">
      <alignment horizontal="center" vertical="center" wrapText="1"/>
    </xf>
    <xf numFmtId="0" fontId="59" fillId="0" borderId="0" xfId="0" applyFont="1" applyFill="1" applyBorder="1" applyAlignment="1">
      <alignment vertical="center" wrapText="1"/>
    </xf>
    <xf numFmtId="3" fontId="59" fillId="0" borderId="0" xfId="0" applyNumberFormat="1" applyFont="1" applyFill="1" applyBorder="1" applyAlignment="1">
      <alignment horizontal="right" vertical="center" wrapText="1"/>
    </xf>
    <xf numFmtId="0" fontId="57" fillId="0" borderId="0" xfId="0" applyFont="1" applyFill="1" applyBorder="1" applyAlignment="1">
      <alignment horizontal="left" vertical="center" wrapText="1" indent="1"/>
    </xf>
    <xf numFmtId="0" fontId="57" fillId="0" borderId="0" xfId="0" applyFont="1" applyFill="1" applyBorder="1"/>
    <xf numFmtId="0" fontId="61" fillId="0" borderId="0" xfId="0" applyFont="1" applyFill="1" applyBorder="1"/>
    <xf numFmtId="0" fontId="75" fillId="0" borderId="0" xfId="0" applyFont="1" applyFill="1" applyBorder="1"/>
    <xf numFmtId="0" fontId="76" fillId="0" borderId="0" xfId="0" applyFont="1" applyFill="1" applyBorder="1"/>
    <xf numFmtId="0" fontId="56" fillId="0" borderId="0" xfId="0" applyFont="1" applyFill="1"/>
    <xf numFmtId="0" fontId="69" fillId="0" borderId="0" xfId="0" applyFont="1" applyFill="1" applyBorder="1" applyAlignment="1">
      <alignment vertical="center" wrapText="1"/>
    </xf>
    <xf numFmtId="0" fontId="69" fillId="0" borderId="0" xfId="0" applyFont="1" applyFill="1" applyBorder="1" applyAlignment="1">
      <alignment horizontal="center" vertical="center" wrapText="1"/>
    </xf>
    <xf numFmtId="3" fontId="69" fillId="0" borderId="0" xfId="0" applyNumberFormat="1" applyFont="1" applyFill="1" applyBorder="1" applyAlignment="1">
      <alignment horizontal="right" vertical="center" wrapText="1"/>
    </xf>
    <xf numFmtId="0" fontId="36" fillId="0" borderId="0" xfId="0" applyFont="1" applyFill="1" applyAlignment="1">
      <alignment horizontal="justify" vertical="center"/>
    </xf>
    <xf numFmtId="0" fontId="59" fillId="0" borderId="0" xfId="0" applyFont="1" applyFill="1" applyBorder="1" applyAlignment="1">
      <alignment horizontal="center" vertical="center"/>
    </xf>
    <xf numFmtId="0" fontId="2" fillId="0" borderId="22" xfId="0" applyFont="1" applyBorder="1"/>
    <xf numFmtId="0" fontId="2" fillId="0" borderId="30" xfId="0" applyFont="1" applyBorder="1"/>
    <xf numFmtId="0" fontId="2" fillId="0" borderId="25" xfId="0" applyFont="1" applyBorder="1"/>
    <xf numFmtId="3" fontId="51" fillId="0" borderId="0" xfId="0" applyNumberFormat="1" applyFont="1" applyFill="1" applyBorder="1" applyAlignment="1">
      <alignment horizontal="right" vertical="center"/>
    </xf>
    <xf numFmtId="3" fontId="50" fillId="0" borderId="0" xfId="0" applyNumberFormat="1" applyFont="1" applyFill="1" applyBorder="1" applyAlignment="1">
      <alignment horizontal="right" vertical="center"/>
    </xf>
    <xf numFmtId="0" fontId="50" fillId="0" borderId="0" xfId="0" applyFont="1" applyFill="1" applyBorder="1" applyAlignment="1">
      <alignment horizontal="right" vertical="center"/>
    </xf>
    <xf numFmtId="0" fontId="55" fillId="0" borderId="0" xfId="0" applyFont="1" applyFill="1" applyBorder="1" applyAlignment="1">
      <alignment horizontal="left" vertical="top" wrapText="1"/>
    </xf>
    <xf numFmtId="0" fontId="67" fillId="0" borderId="0" xfId="0" applyFont="1" applyFill="1" applyBorder="1" applyAlignment="1">
      <alignment horizontal="right" vertical="center" wrapText="1"/>
    </xf>
    <xf numFmtId="167" fontId="55" fillId="0" borderId="0" xfId="281" applyFont="1" applyFill="1" applyBorder="1" applyAlignment="1">
      <alignment horizontal="right" vertical="center" wrapText="1"/>
    </xf>
    <xf numFmtId="0" fontId="71" fillId="0" borderId="0" xfId="0" applyFont="1" applyFill="1" applyBorder="1" applyAlignment="1">
      <alignment horizontal="center" vertical="center" wrapText="1"/>
    </xf>
    <xf numFmtId="0" fontId="50" fillId="0" borderId="0" xfId="0" applyFont="1" applyFill="1" applyBorder="1" applyAlignment="1">
      <alignment horizontal="center" vertical="center" wrapText="1"/>
    </xf>
    <xf numFmtId="14" fontId="50" fillId="0" borderId="0" xfId="0" applyNumberFormat="1" applyFont="1" applyFill="1" applyBorder="1" applyAlignment="1">
      <alignment horizontal="center" vertical="center" wrapText="1"/>
    </xf>
    <xf numFmtId="0" fontId="51" fillId="0" borderId="0" xfId="0" applyFont="1" applyFill="1" applyBorder="1" applyAlignment="1">
      <alignment vertical="center" wrapText="1"/>
    </xf>
    <xf numFmtId="0" fontId="50" fillId="0" borderId="0" xfId="0" applyFont="1" applyFill="1" applyBorder="1" applyAlignment="1">
      <alignment vertical="center" wrapText="1"/>
    </xf>
    <xf numFmtId="3" fontId="50" fillId="0" borderId="0" xfId="0" applyNumberFormat="1" applyFont="1" applyFill="1" applyBorder="1" applyAlignment="1">
      <alignment horizontal="right" vertical="center" wrapText="1"/>
    </xf>
    <xf numFmtId="0" fontId="55" fillId="0" borderId="0" xfId="0" applyFont="1" applyFill="1" applyBorder="1" applyAlignment="1">
      <alignment horizontal="left" vertical="center" wrapText="1"/>
    </xf>
    <xf numFmtId="0" fontId="77" fillId="0" borderId="0" xfId="0" applyFont="1" applyFill="1" applyBorder="1" applyAlignment="1">
      <alignment horizontal="center" vertical="center" wrapText="1"/>
    </xf>
    <xf numFmtId="0" fontId="78" fillId="0" borderId="0" xfId="0" applyFont="1" applyFill="1" applyBorder="1" applyAlignment="1">
      <alignment horizontal="center" vertical="center" wrapText="1"/>
    </xf>
    <xf numFmtId="0" fontId="78" fillId="0" borderId="0" xfId="0" applyFont="1" applyFill="1" applyBorder="1" applyAlignment="1">
      <alignment horizontal="center" vertical="center"/>
    </xf>
    <xf numFmtId="0" fontId="55" fillId="0" borderId="0" xfId="0" applyFont="1" applyFill="1" applyBorder="1" applyAlignment="1">
      <alignment horizontal="justify" vertical="top" wrapText="1"/>
    </xf>
    <xf numFmtId="0" fontId="55" fillId="0" borderId="0" xfId="0" applyFont="1" applyFill="1" applyBorder="1" applyAlignment="1">
      <alignment vertical="top"/>
    </xf>
    <xf numFmtId="0" fontId="64" fillId="0" borderId="0" xfId="0" applyFont="1" applyFill="1" applyBorder="1" applyAlignment="1">
      <alignment vertical="top"/>
    </xf>
    <xf numFmtId="0" fontId="64" fillId="0" borderId="0" xfId="0" applyFont="1" applyFill="1" applyBorder="1" applyAlignment="1">
      <alignment vertical="top" wrapText="1"/>
    </xf>
    <xf numFmtId="9" fontId="55" fillId="0" borderId="0" xfId="0" applyNumberFormat="1" applyFont="1" applyFill="1" applyBorder="1" applyAlignment="1">
      <alignment horizontal="center" vertical="center"/>
    </xf>
    <xf numFmtId="0" fontId="55" fillId="0" borderId="0" xfId="0" applyFont="1" applyFill="1" applyBorder="1" applyAlignment="1">
      <alignment vertical="top" wrapText="1"/>
    </xf>
    <xf numFmtId="10" fontId="55" fillId="0" borderId="0" xfId="0" applyNumberFormat="1" applyFont="1" applyFill="1" applyBorder="1" applyAlignment="1">
      <alignment horizontal="center" vertical="center" wrapText="1"/>
    </xf>
    <xf numFmtId="9" fontId="55" fillId="0" borderId="0" xfId="0" applyNumberFormat="1" applyFont="1" applyFill="1" applyBorder="1" applyAlignment="1">
      <alignment horizontal="center" vertical="center" wrapText="1"/>
    </xf>
    <xf numFmtId="3" fontId="37" fillId="19" borderId="36" xfId="0" applyNumberFormat="1" applyFont="1" applyFill="1" applyBorder="1" applyAlignment="1">
      <alignment horizontal="right" vertical="center"/>
    </xf>
    <xf numFmtId="0" fontId="63" fillId="0" borderId="0" xfId="0" applyFont="1" applyFill="1" applyBorder="1" applyAlignment="1">
      <alignment vertical="center"/>
    </xf>
    <xf numFmtId="0" fontId="41" fillId="21" borderId="0" xfId="417" applyFont="1" applyFill="1" applyAlignment="1">
      <alignment horizontal="center"/>
    </xf>
    <xf numFmtId="0" fontId="42" fillId="21" borderId="0" xfId="417" applyFont="1" applyFill="1" applyAlignment="1">
      <alignment horizontal="center"/>
    </xf>
    <xf numFmtId="0" fontId="40" fillId="21" borderId="0" xfId="417" applyFont="1" applyFill="1" applyAlignment="1">
      <alignment horizontal="center"/>
    </xf>
    <xf numFmtId="0" fontId="40" fillId="21" borderId="0" xfId="417" applyFont="1" applyFill="1" applyAlignment="1">
      <alignment horizontal="center" wrapText="1"/>
    </xf>
    <xf numFmtId="0" fontId="10" fillId="17" borderId="0" xfId="0" applyFont="1" applyFill="1" applyAlignment="1">
      <alignment horizontal="left"/>
    </xf>
    <xf numFmtId="0" fontId="5" fillId="0" borderId="0" xfId="0" applyFont="1" applyAlignment="1">
      <alignment horizontal="center" vertical="top" wrapText="1"/>
    </xf>
    <xf numFmtId="0" fontId="2" fillId="0" borderId="0" xfId="0" applyFont="1" applyFill="1" applyAlignment="1">
      <alignment horizontal="left" vertical="center" wrapText="1"/>
    </xf>
    <xf numFmtId="0" fontId="2" fillId="0" borderId="0" xfId="0" applyFont="1" applyAlignment="1">
      <alignment horizontal="left" vertical="center" wrapText="1"/>
    </xf>
    <xf numFmtId="0" fontId="64" fillId="0" borderId="0" xfId="0" applyFont="1" applyFill="1" applyBorder="1" applyAlignment="1">
      <alignment horizontal="center" vertical="center" wrapText="1"/>
    </xf>
    <xf numFmtId="0" fontId="36" fillId="0" borderId="0" xfId="0" applyFont="1" applyAlignment="1">
      <alignment horizontal="left" vertical="center" wrapText="1"/>
    </xf>
    <xf numFmtId="0" fontId="5" fillId="0" borderId="0" xfId="0" applyFont="1" applyAlignment="1">
      <alignment horizontal="left" vertical="center" wrapText="1"/>
    </xf>
    <xf numFmtId="0" fontId="2" fillId="0" borderId="0" xfId="0" applyFont="1" applyAlignment="1">
      <alignment horizontal="center" vertical="center" wrapText="1"/>
    </xf>
    <xf numFmtId="0" fontId="5" fillId="19" borderId="0" xfId="0" applyFont="1" applyFill="1" applyAlignment="1">
      <alignment horizontal="center" vertical="center"/>
    </xf>
    <xf numFmtId="0" fontId="6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0" fillId="0" borderId="0" xfId="0" applyFont="1" applyFill="1" applyBorder="1" applyAlignment="1">
      <alignment horizontal="center" vertical="center"/>
    </xf>
    <xf numFmtId="0" fontId="2" fillId="0" borderId="0" xfId="0" applyFont="1" applyFill="1" applyAlignment="1">
      <alignment horizontal="left" vertical="top" wrapText="1"/>
    </xf>
    <xf numFmtId="0" fontId="5" fillId="0" borderId="16" xfId="0" applyFont="1" applyBorder="1" applyAlignment="1">
      <alignment horizontal="center" vertical="center" wrapText="1"/>
    </xf>
    <xf numFmtId="0" fontId="5" fillId="0" borderId="18" xfId="0" applyFont="1" applyBorder="1" applyAlignment="1">
      <alignment horizontal="center" vertical="center" wrapText="1"/>
    </xf>
    <xf numFmtId="0" fontId="5" fillId="19" borderId="16" xfId="0" applyFont="1" applyFill="1" applyBorder="1" applyAlignment="1">
      <alignment horizontal="center" vertical="center" wrapText="1"/>
    </xf>
    <xf numFmtId="0" fontId="5" fillId="19" borderId="18" xfId="0" applyFont="1" applyFill="1" applyBorder="1" applyAlignment="1">
      <alignment horizontal="center" vertical="center" wrapText="1"/>
    </xf>
    <xf numFmtId="0" fontId="5" fillId="19" borderId="16" xfId="0" applyFont="1" applyFill="1" applyBorder="1" applyAlignment="1">
      <alignment horizontal="center" vertical="center"/>
    </xf>
    <xf numFmtId="0" fontId="5" fillId="19" borderId="20" xfId="0" applyFont="1" applyFill="1" applyBorder="1" applyAlignment="1">
      <alignment horizontal="center" vertical="center"/>
    </xf>
    <xf numFmtId="0" fontId="5" fillId="19" borderId="26" xfId="0" applyFont="1" applyFill="1" applyBorder="1" applyAlignment="1">
      <alignment horizontal="center" vertical="center"/>
    </xf>
    <xf numFmtId="0" fontId="5" fillId="19" borderId="27" xfId="0" applyFont="1" applyFill="1" applyBorder="1" applyAlignment="1">
      <alignment horizontal="center" vertical="center"/>
    </xf>
    <xf numFmtId="0" fontId="5" fillId="19" borderId="24" xfId="0" applyFont="1" applyFill="1" applyBorder="1" applyAlignment="1">
      <alignment horizontal="center" vertical="center"/>
    </xf>
    <xf numFmtId="2" fontId="5" fillId="19" borderId="16" xfId="0" applyNumberFormat="1" applyFont="1" applyFill="1" applyBorder="1" applyAlignment="1">
      <alignment horizontal="center" vertical="center" wrapText="1"/>
    </xf>
    <xf numFmtId="2" fontId="5" fillId="19" borderId="20" xfId="0" applyNumberFormat="1" applyFont="1" applyFill="1" applyBorder="1" applyAlignment="1">
      <alignment horizontal="center" vertical="center" wrapText="1"/>
    </xf>
    <xf numFmtId="0" fontId="5" fillId="19" borderId="20" xfId="0" applyFont="1" applyFill="1" applyBorder="1" applyAlignment="1">
      <alignment horizontal="center" vertical="center" wrapText="1"/>
    </xf>
    <xf numFmtId="0" fontId="60" fillId="0" borderId="0" xfId="0" applyFont="1" applyFill="1" applyBorder="1" applyAlignment="1">
      <alignment horizontal="center" vertical="center" wrapText="1"/>
    </xf>
    <xf numFmtId="0" fontId="57" fillId="0" borderId="0" xfId="0" applyFont="1" applyFill="1" applyBorder="1" applyAlignment="1">
      <alignment horizontal="left" vertical="center"/>
    </xf>
    <xf numFmtId="0" fontId="56" fillId="0" borderId="0" xfId="0" applyFont="1" applyFill="1" applyBorder="1" applyAlignment="1">
      <alignment vertical="center"/>
    </xf>
    <xf numFmtId="0" fontId="57" fillId="0" borderId="0" xfId="0" applyFont="1" applyFill="1" applyBorder="1" applyAlignment="1">
      <alignment horizontal="left" vertical="center" wrapText="1"/>
    </xf>
    <xf numFmtId="0" fontId="2" fillId="0" borderId="0" xfId="0" applyFont="1" applyAlignment="1">
      <alignment horizontal="left" vertical="top" wrapText="1"/>
    </xf>
    <xf numFmtId="0" fontId="57" fillId="0" borderId="0" xfId="0" applyFont="1" applyFill="1" applyAlignment="1">
      <alignment horizontal="left" vertical="center" wrapText="1"/>
    </xf>
    <xf numFmtId="0" fontId="59" fillId="0" borderId="0" xfId="0" applyFont="1" applyFill="1" applyBorder="1" applyAlignment="1">
      <alignment horizontal="center" vertical="center" wrapText="1"/>
    </xf>
    <xf numFmtId="0" fontId="2" fillId="0" borderId="0" xfId="0" applyFont="1" applyFill="1" applyBorder="1" applyAlignment="1">
      <alignment horizontal="left"/>
    </xf>
    <xf numFmtId="0" fontId="57" fillId="0" borderId="0" xfId="0" applyFont="1" applyFill="1" applyAlignment="1">
      <alignment vertical="center"/>
    </xf>
    <xf numFmtId="0" fontId="9" fillId="0" borderId="0" xfId="0" applyFont="1" applyFill="1" applyBorder="1" applyAlignment="1">
      <alignment horizontal="left"/>
    </xf>
    <xf numFmtId="0" fontId="2" fillId="0" borderId="0" xfId="0" applyFont="1" applyFill="1" applyBorder="1" applyAlignment="1">
      <alignment horizontal="center"/>
    </xf>
    <xf numFmtId="0" fontId="60" fillId="0" borderId="0" xfId="0" applyFont="1" applyFill="1" applyBorder="1" applyAlignment="1">
      <alignment vertical="center" wrapText="1"/>
    </xf>
    <xf numFmtId="0" fontId="59" fillId="0" borderId="0" xfId="0" applyFont="1" applyFill="1" applyBorder="1" applyAlignment="1">
      <alignment horizontal="left" vertical="center" wrapText="1"/>
    </xf>
    <xf numFmtId="0" fontId="55" fillId="0" borderId="0" xfId="0" applyFont="1" applyFill="1" applyBorder="1" applyAlignment="1">
      <alignment vertical="center" wrapText="1"/>
    </xf>
    <xf numFmtId="0" fontId="64" fillId="0" borderId="0" xfId="0" applyFont="1" applyFill="1" applyBorder="1" applyAlignment="1">
      <alignment vertical="center" wrapText="1"/>
    </xf>
    <xf numFmtId="0" fontId="57" fillId="0" borderId="0" xfId="0" applyFont="1" applyFill="1" applyBorder="1" applyAlignment="1">
      <alignment vertical="center" wrapText="1"/>
    </xf>
    <xf numFmtId="0" fontId="65" fillId="0" borderId="0"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60" fillId="0" borderId="0" xfId="0" applyFont="1" applyFill="1" applyBorder="1" applyAlignment="1">
      <alignment horizontal="left" vertical="center"/>
    </xf>
    <xf numFmtId="3" fontId="55" fillId="0" borderId="0" xfId="0" applyNumberFormat="1" applyFont="1" applyFill="1" applyBorder="1" applyAlignment="1">
      <alignment horizontal="right" vertical="center" wrapText="1"/>
    </xf>
    <xf numFmtId="3" fontId="64" fillId="0" borderId="0" xfId="0" applyNumberFormat="1" applyFont="1" applyFill="1" applyBorder="1" applyAlignment="1">
      <alignment horizontal="right" vertical="center" wrapText="1"/>
    </xf>
    <xf numFmtId="0" fontId="5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35" fillId="0" borderId="0" xfId="0" applyFont="1" applyFill="1" applyBorder="1" applyAlignment="1">
      <alignment vertical="center" wrapText="1"/>
    </xf>
    <xf numFmtId="0" fontId="5" fillId="19" borderId="18" xfId="0" applyFont="1" applyFill="1" applyBorder="1" applyAlignment="1">
      <alignment horizontal="center" vertical="center"/>
    </xf>
    <xf numFmtId="0" fontId="37" fillId="19" borderId="26" xfId="0" applyFont="1" applyFill="1" applyBorder="1" applyAlignment="1">
      <alignment horizontal="center" vertical="center"/>
    </xf>
    <xf numFmtId="0" fontId="37" fillId="19" borderId="24" xfId="0" applyFont="1" applyFill="1" applyBorder="1" applyAlignment="1">
      <alignment horizontal="center" vertical="center"/>
    </xf>
    <xf numFmtId="0" fontId="37" fillId="19" borderId="16" xfId="0" applyFont="1" applyFill="1" applyBorder="1" applyAlignment="1">
      <alignment horizontal="center" vertical="center" wrapText="1"/>
    </xf>
    <xf numFmtId="0" fontId="37" fillId="19" borderId="18" xfId="0" applyFont="1" applyFill="1" applyBorder="1" applyAlignment="1">
      <alignment horizontal="center" vertical="center" wrapText="1"/>
    </xf>
    <xf numFmtId="0" fontId="37" fillId="19" borderId="20" xfId="0" applyFont="1" applyFill="1" applyBorder="1" applyAlignment="1">
      <alignment horizontal="center" vertical="center" wrapText="1"/>
    </xf>
    <xf numFmtId="0" fontId="37" fillId="19" borderId="22" xfId="0" applyFont="1" applyFill="1" applyBorder="1" applyAlignment="1">
      <alignment horizontal="center" vertical="center" wrapText="1"/>
    </xf>
    <xf numFmtId="0" fontId="37" fillId="19" borderId="17" xfId="0" applyFont="1" applyFill="1" applyBorder="1" applyAlignment="1">
      <alignment horizontal="center" vertical="center" wrapText="1"/>
    </xf>
    <xf numFmtId="0" fontId="5" fillId="19" borderId="25" xfId="0" applyFont="1" applyFill="1" applyBorder="1" applyAlignment="1">
      <alignment horizontal="center" vertical="center" wrapText="1"/>
    </xf>
    <xf numFmtId="0" fontId="5" fillId="19" borderId="19" xfId="0" applyFont="1" applyFill="1" applyBorder="1" applyAlignment="1">
      <alignment horizontal="center" vertical="center" wrapText="1"/>
    </xf>
    <xf numFmtId="0" fontId="64" fillId="0" borderId="0" xfId="0" applyFont="1" applyFill="1" applyBorder="1" applyAlignment="1">
      <alignment vertical="center"/>
    </xf>
    <xf numFmtId="0" fontId="37" fillId="19" borderId="25" xfId="0" applyFont="1" applyFill="1" applyBorder="1" applyAlignment="1">
      <alignment horizontal="center" vertical="center" wrapText="1"/>
    </xf>
    <xf numFmtId="0" fontId="37" fillId="19" borderId="1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5" fillId="19" borderId="17" xfId="0" applyFont="1" applyFill="1" applyBorder="1" applyAlignment="1">
      <alignment horizontal="center" vertical="center" wrapText="1"/>
    </xf>
    <xf numFmtId="0" fontId="37" fillId="19" borderId="16" xfId="0" applyFont="1" applyFill="1" applyBorder="1" applyAlignment="1">
      <alignment horizontal="center" vertical="center"/>
    </xf>
    <xf numFmtId="0" fontId="37" fillId="19" borderId="20" xfId="0" applyFont="1" applyFill="1" applyBorder="1" applyAlignment="1">
      <alignment horizontal="center" vertical="center"/>
    </xf>
    <xf numFmtId="0" fontId="37" fillId="19" borderId="18" xfId="0" applyFont="1" applyFill="1" applyBorder="1" applyAlignment="1">
      <alignment horizontal="center" vertical="center"/>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24" xfId="0" applyFont="1" applyBorder="1" applyAlignment="1">
      <alignment vertical="center" wrapText="1"/>
    </xf>
    <xf numFmtId="0" fontId="2" fillId="0" borderId="0" xfId="0" applyFont="1" applyAlignment="1">
      <alignment horizontal="left" vertical="center"/>
    </xf>
    <xf numFmtId="3" fontId="37" fillId="19" borderId="26" xfId="0" applyNumberFormat="1" applyFont="1" applyFill="1" applyBorder="1" applyAlignment="1">
      <alignment horizontal="center" vertical="center" wrapText="1"/>
    </xf>
    <xf numFmtId="3" fontId="37" fillId="19" borderId="27" xfId="0" applyNumberFormat="1" applyFont="1" applyFill="1" applyBorder="1" applyAlignment="1">
      <alignment horizontal="center" vertical="center" wrapText="1"/>
    </xf>
    <xf numFmtId="3" fontId="37" fillId="19" borderId="24" xfId="0" applyNumberFormat="1" applyFont="1" applyFill="1" applyBorder="1" applyAlignment="1">
      <alignment horizontal="center" vertical="center" wrapText="1"/>
    </xf>
    <xf numFmtId="3" fontId="57" fillId="0" borderId="0" xfId="0" applyNumberFormat="1" applyFont="1" applyFill="1" applyBorder="1" applyAlignment="1">
      <alignment horizontal="right" vertical="center" wrapText="1"/>
    </xf>
    <xf numFmtId="3" fontId="60" fillId="0" borderId="0" xfId="0" applyNumberFormat="1" applyFont="1" applyFill="1" applyBorder="1" applyAlignment="1">
      <alignment horizontal="right" vertical="center" wrapText="1"/>
    </xf>
    <xf numFmtId="0" fontId="5" fillId="0" borderId="26" xfId="0" applyFont="1" applyBorder="1" applyAlignment="1">
      <alignment vertical="center" wrapText="1"/>
    </xf>
    <xf numFmtId="0" fontId="5" fillId="0" borderId="27" xfId="0" applyFont="1" applyBorder="1" applyAlignment="1">
      <alignment vertical="center" wrapText="1"/>
    </xf>
    <xf numFmtId="0" fontId="5" fillId="0" borderId="24" xfId="0" applyFont="1" applyBorder="1" applyAlignment="1">
      <alignment vertical="center" wrapText="1"/>
    </xf>
    <xf numFmtId="0" fontId="5" fillId="19" borderId="22" xfId="0" applyFont="1" applyFill="1" applyBorder="1" applyAlignment="1">
      <alignment horizontal="center" vertical="center"/>
    </xf>
    <xf numFmtId="0" fontId="5" fillId="19" borderId="17" xfId="0" applyFont="1" applyFill="1" applyBorder="1" applyAlignment="1">
      <alignment horizontal="center" vertical="center"/>
    </xf>
    <xf numFmtId="0" fontId="60" fillId="0" borderId="0" xfId="0" applyFont="1" applyFill="1" applyBorder="1" applyAlignment="1">
      <alignment horizontal="left" vertical="center" wrapText="1"/>
    </xf>
    <xf numFmtId="0" fontId="55" fillId="0" borderId="0" xfId="0" applyFont="1" applyFill="1" applyAlignment="1">
      <alignment horizontal="left" vertical="center" wrapText="1"/>
    </xf>
    <xf numFmtId="0" fontId="57" fillId="0" borderId="0" xfId="0" applyFont="1" applyFill="1" applyAlignment="1">
      <alignment horizontal="left" vertical="top" wrapText="1"/>
    </xf>
    <xf numFmtId="0" fontId="5" fillId="0" borderId="0" xfId="0" applyFont="1" applyAlignment="1">
      <alignment horizontal="center" vertical="center" wrapText="1"/>
    </xf>
    <xf numFmtId="0" fontId="5" fillId="19" borderId="30" xfId="0" applyFont="1" applyFill="1" applyBorder="1" applyAlignment="1">
      <alignment horizontal="center" vertical="center" wrapText="1"/>
    </xf>
    <xf numFmtId="0" fontId="5" fillId="19" borderId="26" xfId="0" applyFont="1" applyFill="1" applyBorder="1" applyAlignment="1">
      <alignment horizontal="center" vertical="center" wrapText="1"/>
    </xf>
    <xf numFmtId="0" fontId="5" fillId="19" borderId="27" xfId="0" applyFont="1" applyFill="1" applyBorder="1" applyAlignment="1">
      <alignment horizontal="center" vertical="center" wrapText="1"/>
    </xf>
    <xf numFmtId="0" fontId="5" fillId="19" borderId="24" xfId="0" applyFont="1" applyFill="1" applyBorder="1" applyAlignment="1">
      <alignment horizontal="center" vertical="center" wrapText="1"/>
    </xf>
    <xf numFmtId="0" fontId="55" fillId="0" borderId="0" xfId="0" applyFont="1" applyFill="1" applyBorder="1" applyAlignment="1">
      <alignment horizontal="left" vertical="center" wrapText="1"/>
    </xf>
    <xf numFmtId="0" fontId="61" fillId="0" borderId="0" xfId="0" applyFont="1" applyFill="1" applyBorder="1" applyAlignment="1">
      <alignment horizontal="left" vertical="center"/>
    </xf>
    <xf numFmtId="0" fontId="2" fillId="0" borderId="0" xfId="0" applyFont="1" applyAlignment="1">
      <alignment horizontal="center" vertical="center"/>
    </xf>
    <xf numFmtId="0" fontId="5" fillId="19" borderId="16" xfId="0" applyFont="1" applyFill="1" applyBorder="1" applyAlignment="1">
      <alignment vertical="center" wrapText="1"/>
    </xf>
    <xf numFmtId="0" fontId="5" fillId="19" borderId="18" xfId="0" applyFont="1" applyFill="1" applyBorder="1" applyAlignment="1">
      <alignment vertical="center" wrapText="1"/>
    </xf>
  </cellXfs>
  <cellStyles count="419">
    <cellStyle name="20% - Énfasis1 10" xfId="1" xr:uid="{00000000-0005-0000-0000-000000000000}"/>
    <cellStyle name="20% - Énfasis1 11" xfId="2" xr:uid="{00000000-0005-0000-0000-000001000000}"/>
    <cellStyle name="20% - Énfasis1 12" xfId="3" xr:uid="{00000000-0005-0000-0000-000002000000}"/>
    <cellStyle name="20% - Énfasis1 13" xfId="4" xr:uid="{00000000-0005-0000-0000-000003000000}"/>
    <cellStyle name="20% - Énfasis1 14" xfId="5" xr:uid="{00000000-0005-0000-0000-000004000000}"/>
    <cellStyle name="20% - Énfasis1 15" xfId="6" xr:uid="{00000000-0005-0000-0000-000005000000}"/>
    <cellStyle name="20% - Énfasis1 16" xfId="7" xr:uid="{00000000-0005-0000-0000-000006000000}"/>
    <cellStyle name="20% - Énfasis1 2" xfId="8" xr:uid="{00000000-0005-0000-0000-000007000000}"/>
    <cellStyle name="20% - Énfasis1 2 2" xfId="9" xr:uid="{00000000-0005-0000-0000-000008000000}"/>
    <cellStyle name="20% - Énfasis1 2 3" xfId="10" xr:uid="{00000000-0005-0000-0000-000009000000}"/>
    <cellStyle name="20% - Énfasis1 3" xfId="11" xr:uid="{00000000-0005-0000-0000-00000A000000}"/>
    <cellStyle name="20% - Énfasis1 3 2" xfId="12" xr:uid="{00000000-0005-0000-0000-00000B000000}"/>
    <cellStyle name="20% - Énfasis1 3 3" xfId="13" xr:uid="{00000000-0005-0000-0000-00000C000000}"/>
    <cellStyle name="20% - Énfasis1 4" xfId="14" xr:uid="{00000000-0005-0000-0000-00000D000000}"/>
    <cellStyle name="20% - Énfasis1 4 2" xfId="15" xr:uid="{00000000-0005-0000-0000-00000E000000}"/>
    <cellStyle name="20% - Énfasis1 4 3" xfId="16" xr:uid="{00000000-0005-0000-0000-00000F000000}"/>
    <cellStyle name="20% - Énfasis1 5" xfId="17" xr:uid="{00000000-0005-0000-0000-000010000000}"/>
    <cellStyle name="20% - Énfasis1 5 2" xfId="18" xr:uid="{00000000-0005-0000-0000-000011000000}"/>
    <cellStyle name="20% - Énfasis1 5 3" xfId="19" xr:uid="{00000000-0005-0000-0000-000012000000}"/>
    <cellStyle name="20% - Énfasis1 6" xfId="20" xr:uid="{00000000-0005-0000-0000-000013000000}"/>
    <cellStyle name="20% - Énfasis1 7" xfId="21" xr:uid="{00000000-0005-0000-0000-000014000000}"/>
    <cellStyle name="20% - Énfasis1 8" xfId="22" xr:uid="{00000000-0005-0000-0000-000015000000}"/>
    <cellStyle name="20% - Énfasis1 9" xfId="23" xr:uid="{00000000-0005-0000-0000-000016000000}"/>
    <cellStyle name="20% - Énfasis2 10" xfId="24" xr:uid="{00000000-0005-0000-0000-000017000000}"/>
    <cellStyle name="20% - Énfasis2 11" xfId="25" xr:uid="{00000000-0005-0000-0000-000018000000}"/>
    <cellStyle name="20% - Énfasis2 12" xfId="26" xr:uid="{00000000-0005-0000-0000-000019000000}"/>
    <cellStyle name="20% - Énfasis2 13" xfId="27" xr:uid="{00000000-0005-0000-0000-00001A000000}"/>
    <cellStyle name="20% - Énfasis2 14" xfId="28" xr:uid="{00000000-0005-0000-0000-00001B000000}"/>
    <cellStyle name="20% - Énfasis2 15" xfId="29" xr:uid="{00000000-0005-0000-0000-00001C000000}"/>
    <cellStyle name="20% - Énfasis2 16" xfId="30" xr:uid="{00000000-0005-0000-0000-00001D000000}"/>
    <cellStyle name="20% - Énfasis2 2" xfId="31" xr:uid="{00000000-0005-0000-0000-00001E000000}"/>
    <cellStyle name="20% - Énfasis2 2 2" xfId="32" xr:uid="{00000000-0005-0000-0000-00001F000000}"/>
    <cellStyle name="20% - Énfasis2 2 3" xfId="33" xr:uid="{00000000-0005-0000-0000-000020000000}"/>
    <cellStyle name="20% - Énfasis2 3" xfId="34" xr:uid="{00000000-0005-0000-0000-000021000000}"/>
    <cellStyle name="20% - Énfasis2 3 2" xfId="35" xr:uid="{00000000-0005-0000-0000-000022000000}"/>
    <cellStyle name="20% - Énfasis2 3 3" xfId="36" xr:uid="{00000000-0005-0000-0000-000023000000}"/>
    <cellStyle name="20% - Énfasis2 4" xfId="37" xr:uid="{00000000-0005-0000-0000-000024000000}"/>
    <cellStyle name="20% - Énfasis2 4 2" xfId="38" xr:uid="{00000000-0005-0000-0000-000025000000}"/>
    <cellStyle name="20% - Énfasis2 4 3" xfId="39" xr:uid="{00000000-0005-0000-0000-000026000000}"/>
    <cellStyle name="20% - Énfasis2 5" xfId="40" xr:uid="{00000000-0005-0000-0000-000027000000}"/>
    <cellStyle name="20% - Énfasis2 5 2" xfId="41" xr:uid="{00000000-0005-0000-0000-000028000000}"/>
    <cellStyle name="20% - Énfasis2 5 3" xfId="42" xr:uid="{00000000-0005-0000-0000-000029000000}"/>
    <cellStyle name="20% - Énfasis2 6" xfId="43" xr:uid="{00000000-0005-0000-0000-00002A000000}"/>
    <cellStyle name="20% - Énfasis2 7" xfId="44" xr:uid="{00000000-0005-0000-0000-00002B000000}"/>
    <cellStyle name="20% - Énfasis2 8" xfId="45" xr:uid="{00000000-0005-0000-0000-00002C000000}"/>
    <cellStyle name="20% - Énfasis2 9" xfId="46" xr:uid="{00000000-0005-0000-0000-00002D000000}"/>
    <cellStyle name="20% - Énfasis3 10" xfId="47" xr:uid="{00000000-0005-0000-0000-00002E000000}"/>
    <cellStyle name="20% - Énfasis3 11" xfId="48" xr:uid="{00000000-0005-0000-0000-00002F000000}"/>
    <cellStyle name="20% - Énfasis3 12" xfId="49" xr:uid="{00000000-0005-0000-0000-000030000000}"/>
    <cellStyle name="20% - Énfasis3 13" xfId="50" xr:uid="{00000000-0005-0000-0000-000031000000}"/>
    <cellStyle name="20% - Énfasis3 14" xfId="51" xr:uid="{00000000-0005-0000-0000-000032000000}"/>
    <cellStyle name="20% - Énfasis3 15" xfId="52" xr:uid="{00000000-0005-0000-0000-000033000000}"/>
    <cellStyle name="20% - Énfasis3 16" xfId="53" xr:uid="{00000000-0005-0000-0000-000034000000}"/>
    <cellStyle name="20% - Énfasis3 2" xfId="54" xr:uid="{00000000-0005-0000-0000-000035000000}"/>
    <cellStyle name="20% - Énfasis3 2 2" xfId="55" xr:uid="{00000000-0005-0000-0000-000036000000}"/>
    <cellStyle name="20% - Énfasis3 2 3" xfId="56" xr:uid="{00000000-0005-0000-0000-000037000000}"/>
    <cellStyle name="20% - Énfasis3 3" xfId="57" xr:uid="{00000000-0005-0000-0000-000038000000}"/>
    <cellStyle name="20% - Énfasis3 3 2" xfId="58" xr:uid="{00000000-0005-0000-0000-000039000000}"/>
    <cellStyle name="20% - Énfasis3 3 3" xfId="59" xr:uid="{00000000-0005-0000-0000-00003A000000}"/>
    <cellStyle name="20% - Énfasis3 4" xfId="60" xr:uid="{00000000-0005-0000-0000-00003B000000}"/>
    <cellStyle name="20% - Énfasis3 4 2" xfId="61" xr:uid="{00000000-0005-0000-0000-00003C000000}"/>
    <cellStyle name="20% - Énfasis3 4 3" xfId="62" xr:uid="{00000000-0005-0000-0000-00003D000000}"/>
    <cellStyle name="20% - Énfasis3 5" xfId="63" xr:uid="{00000000-0005-0000-0000-00003E000000}"/>
    <cellStyle name="20% - Énfasis3 5 2" xfId="64" xr:uid="{00000000-0005-0000-0000-00003F000000}"/>
    <cellStyle name="20% - Énfasis3 5 3" xfId="65" xr:uid="{00000000-0005-0000-0000-000040000000}"/>
    <cellStyle name="20% - Énfasis3 6" xfId="66" xr:uid="{00000000-0005-0000-0000-000041000000}"/>
    <cellStyle name="20% - Énfasis3 7" xfId="67" xr:uid="{00000000-0005-0000-0000-000042000000}"/>
    <cellStyle name="20% - Énfasis3 8" xfId="68" xr:uid="{00000000-0005-0000-0000-000043000000}"/>
    <cellStyle name="20% - Énfasis3 9" xfId="69" xr:uid="{00000000-0005-0000-0000-000044000000}"/>
    <cellStyle name="20% - Énfasis4 10" xfId="70" xr:uid="{00000000-0005-0000-0000-000045000000}"/>
    <cellStyle name="20% - Énfasis4 11" xfId="71" xr:uid="{00000000-0005-0000-0000-000046000000}"/>
    <cellStyle name="20% - Énfasis4 12" xfId="72" xr:uid="{00000000-0005-0000-0000-000047000000}"/>
    <cellStyle name="20% - Énfasis4 13" xfId="73" xr:uid="{00000000-0005-0000-0000-000048000000}"/>
    <cellStyle name="20% - Énfasis4 14" xfId="74" xr:uid="{00000000-0005-0000-0000-000049000000}"/>
    <cellStyle name="20% - Énfasis4 15" xfId="75" xr:uid="{00000000-0005-0000-0000-00004A000000}"/>
    <cellStyle name="20% - Énfasis4 16" xfId="76" xr:uid="{00000000-0005-0000-0000-00004B000000}"/>
    <cellStyle name="20% - Énfasis4 2" xfId="77" xr:uid="{00000000-0005-0000-0000-00004C000000}"/>
    <cellStyle name="20% - Énfasis4 2 2" xfId="78" xr:uid="{00000000-0005-0000-0000-00004D000000}"/>
    <cellStyle name="20% - Énfasis4 2 3" xfId="79" xr:uid="{00000000-0005-0000-0000-00004E000000}"/>
    <cellStyle name="20% - Énfasis4 3" xfId="80" xr:uid="{00000000-0005-0000-0000-00004F000000}"/>
    <cellStyle name="20% - Énfasis4 3 2" xfId="81" xr:uid="{00000000-0005-0000-0000-000050000000}"/>
    <cellStyle name="20% - Énfasis4 3 3" xfId="82" xr:uid="{00000000-0005-0000-0000-000051000000}"/>
    <cellStyle name="20% - Énfasis4 4" xfId="83" xr:uid="{00000000-0005-0000-0000-000052000000}"/>
    <cellStyle name="20% - Énfasis4 4 2" xfId="84" xr:uid="{00000000-0005-0000-0000-000053000000}"/>
    <cellStyle name="20% - Énfasis4 4 3" xfId="85" xr:uid="{00000000-0005-0000-0000-000054000000}"/>
    <cellStyle name="20% - Énfasis4 5" xfId="86" xr:uid="{00000000-0005-0000-0000-000055000000}"/>
    <cellStyle name="20% - Énfasis4 5 2" xfId="87" xr:uid="{00000000-0005-0000-0000-000056000000}"/>
    <cellStyle name="20% - Énfasis4 5 3" xfId="88" xr:uid="{00000000-0005-0000-0000-000057000000}"/>
    <cellStyle name="20% - Énfasis4 6" xfId="89" xr:uid="{00000000-0005-0000-0000-000058000000}"/>
    <cellStyle name="20% - Énfasis4 7" xfId="90" xr:uid="{00000000-0005-0000-0000-000059000000}"/>
    <cellStyle name="20% - Énfasis4 8" xfId="91" xr:uid="{00000000-0005-0000-0000-00005A000000}"/>
    <cellStyle name="20% - Énfasis4 9" xfId="92" xr:uid="{00000000-0005-0000-0000-00005B000000}"/>
    <cellStyle name="20% - Énfasis5 10" xfId="93" xr:uid="{00000000-0005-0000-0000-00005C000000}"/>
    <cellStyle name="20% - Énfasis5 11" xfId="94" xr:uid="{00000000-0005-0000-0000-00005D000000}"/>
    <cellStyle name="20% - Énfasis5 12" xfId="95" xr:uid="{00000000-0005-0000-0000-00005E000000}"/>
    <cellStyle name="20% - Énfasis5 13" xfId="96" xr:uid="{00000000-0005-0000-0000-00005F000000}"/>
    <cellStyle name="20% - Énfasis5 14" xfId="97" xr:uid="{00000000-0005-0000-0000-000060000000}"/>
    <cellStyle name="20% - Énfasis5 15" xfId="98" xr:uid="{00000000-0005-0000-0000-000061000000}"/>
    <cellStyle name="20% - Énfasis5 16" xfId="99" xr:uid="{00000000-0005-0000-0000-000062000000}"/>
    <cellStyle name="20% - Énfasis5 2" xfId="100" xr:uid="{00000000-0005-0000-0000-000063000000}"/>
    <cellStyle name="20% - Énfasis5 2 2" xfId="101" xr:uid="{00000000-0005-0000-0000-000064000000}"/>
    <cellStyle name="20% - Énfasis5 2 3" xfId="102" xr:uid="{00000000-0005-0000-0000-000065000000}"/>
    <cellStyle name="20% - Énfasis5 3" xfId="103" xr:uid="{00000000-0005-0000-0000-000066000000}"/>
    <cellStyle name="20% - Énfasis5 3 2" xfId="104" xr:uid="{00000000-0005-0000-0000-000067000000}"/>
    <cellStyle name="20% - Énfasis5 3 3" xfId="105" xr:uid="{00000000-0005-0000-0000-000068000000}"/>
    <cellStyle name="20% - Énfasis5 4" xfId="106" xr:uid="{00000000-0005-0000-0000-000069000000}"/>
    <cellStyle name="20% - Énfasis5 4 2" xfId="107" xr:uid="{00000000-0005-0000-0000-00006A000000}"/>
    <cellStyle name="20% - Énfasis5 4 3" xfId="108" xr:uid="{00000000-0005-0000-0000-00006B000000}"/>
    <cellStyle name="20% - Énfasis5 5" xfId="109" xr:uid="{00000000-0005-0000-0000-00006C000000}"/>
    <cellStyle name="20% - Énfasis5 5 2" xfId="110" xr:uid="{00000000-0005-0000-0000-00006D000000}"/>
    <cellStyle name="20% - Énfasis5 5 3" xfId="111" xr:uid="{00000000-0005-0000-0000-00006E000000}"/>
    <cellStyle name="20% - Énfasis5 6" xfId="112" xr:uid="{00000000-0005-0000-0000-00006F000000}"/>
    <cellStyle name="20% - Énfasis5 7" xfId="113" xr:uid="{00000000-0005-0000-0000-000070000000}"/>
    <cellStyle name="20% - Énfasis5 8" xfId="114" xr:uid="{00000000-0005-0000-0000-000071000000}"/>
    <cellStyle name="20% - Énfasis5 9" xfId="115" xr:uid="{00000000-0005-0000-0000-000072000000}"/>
    <cellStyle name="20% - Énfasis6 10" xfId="116" xr:uid="{00000000-0005-0000-0000-000073000000}"/>
    <cellStyle name="20% - Énfasis6 11" xfId="117" xr:uid="{00000000-0005-0000-0000-000074000000}"/>
    <cellStyle name="20% - Énfasis6 12" xfId="118" xr:uid="{00000000-0005-0000-0000-000075000000}"/>
    <cellStyle name="20% - Énfasis6 13" xfId="119" xr:uid="{00000000-0005-0000-0000-000076000000}"/>
    <cellStyle name="20% - Énfasis6 14" xfId="120" xr:uid="{00000000-0005-0000-0000-000077000000}"/>
    <cellStyle name="20% - Énfasis6 15" xfId="121" xr:uid="{00000000-0005-0000-0000-000078000000}"/>
    <cellStyle name="20% - Énfasis6 16" xfId="122" xr:uid="{00000000-0005-0000-0000-000079000000}"/>
    <cellStyle name="20% - Énfasis6 2" xfId="123" xr:uid="{00000000-0005-0000-0000-00007A000000}"/>
    <cellStyle name="20% - Énfasis6 2 2" xfId="124" xr:uid="{00000000-0005-0000-0000-00007B000000}"/>
    <cellStyle name="20% - Énfasis6 2 3" xfId="125" xr:uid="{00000000-0005-0000-0000-00007C000000}"/>
    <cellStyle name="20% - Énfasis6 3" xfId="126" xr:uid="{00000000-0005-0000-0000-00007D000000}"/>
    <cellStyle name="20% - Énfasis6 3 2" xfId="127" xr:uid="{00000000-0005-0000-0000-00007E000000}"/>
    <cellStyle name="20% - Énfasis6 3 3" xfId="128" xr:uid="{00000000-0005-0000-0000-00007F000000}"/>
    <cellStyle name="20% - Énfasis6 4" xfId="129" xr:uid="{00000000-0005-0000-0000-000080000000}"/>
    <cellStyle name="20% - Énfasis6 4 2" xfId="130" xr:uid="{00000000-0005-0000-0000-000081000000}"/>
    <cellStyle name="20% - Énfasis6 4 3" xfId="131" xr:uid="{00000000-0005-0000-0000-000082000000}"/>
    <cellStyle name="20% - Énfasis6 5" xfId="132" xr:uid="{00000000-0005-0000-0000-000083000000}"/>
    <cellStyle name="20% - Énfasis6 5 2" xfId="133" xr:uid="{00000000-0005-0000-0000-000084000000}"/>
    <cellStyle name="20% - Énfasis6 5 3" xfId="134" xr:uid="{00000000-0005-0000-0000-000085000000}"/>
    <cellStyle name="20% - Énfasis6 6" xfId="135" xr:uid="{00000000-0005-0000-0000-000086000000}"/>
    <cellStyle name="20% - Énfasis6 7" xfId="136" xr:uid="{00000000-0005-0000-0000-000087000000}"/>
    <cellStyle name="20% - Énfasis6 8" xfId="137" xr:uid="{00000000-0005-0000-0000-000088000000}"/>
    <cellStyle name="20% - Énfasis6 9" xfId="138" xr:uid="{00000000-0005-0000-0000-000089000000}"/>
    <cellStyle name="40% - Énfasis1 10" xfId="139" xr:uid="{00000000-0005-0000-0000-00008A000000}"/>
    <cellStyle name="40% - Énfasis1 11" xfId="140" xr:uid="{00000000-0005-0000-0000-00008B000000}"/>
    <cellStyle name="40% - Énfasis1 12" xfId="141" xr:uid="{00000000-0005-0000-0000-00008C000000}"/>
    <cellStyle name="40% - Énfasis1 13" xfId="142" xr:uid="{00000000-0005-0000-0000-00008D000000}"/>
    <cellStyle name="40% - Énfasis1 14" xfId="143" xr:uid="{00000000-0005-0000-0000-00008E000000}"/>
    <cellStyle name="40% - Énfasis1 15" xfId="144" xr:uid="{00000000-0005-0000-0000-00008F000000}"/>
    <cellStyle name="40% - Énfasis1 16" xfId="145" xr:uid="{00000000-0005-0000-0000-000090000000}"/>
    <cellStyle name="40% - Énfasis1 2" xfId="146" xr:uid="{00000000-0005-0000-0000-000091000000}"/>
    <cellStyle name="40% - Énfasis1 2 2" xfId="147" xr:uid="{00000000-0005-0000-0000-000092000000}"/>
    <cellStyle name="40% - Énfasis1 2 3" xfId="148" xr:uid="{00000000-0005-0000-0000-000093000000}"/>
    <cellStyle name="40% - Énfasis1 3" xfId="149" xr:uid="{00000000-0005-0000-0000-000094000000}"/>
    <cellStyle name="40% - Énfasis1 3 2" xfId="150" xr:uid="{00000000-0005-0000-0000-000095000000}"/>
    <cellStyle name="40% - Énfasis1 3 3" xfId="151" xr:uid="{00000000-0005-0000-0000-000096000000}"/>
    <cellStyle name="40% - Énfasis1 4" xfId="152" xr:uid="{00000000-0005-0000-0000-000097000000}"/>
    <cellStyle name="40% - Énfasis1 4 2" xfId="153" xr:uid="{00000000-0005-0000-0000-000098000000}"/>
    <cellStyle name="40% - Énfasis1 4 3" xfId="154" xr:uid="{00000000-0005-0000-0000-000099000000}"/>
    <cellStyle name="40% - Énfasis1 5" xfId="155" xr:uid="{00000000-0005-0000-0000-00009A000000}"/>
    <cellStyle name="40% - Énfasis1 5 2" xfId="156" xr:uid="{00000000-0005-0000-0000-00009B000000}"/>
    <cellStyle name="40% - Énfasis1 5 3" xfId="157" xr:uid="{00000000-0005-0000-0000-00009C000000}"/>
    <cellStyle name="40% - Énfasis1 6" xfId="158" xr:uid="{00000000-0005-0000-0000-00009D000000}"/>
    <cellStyle name="40% - Énfasis1 7" xfId="159" xr:uid="{00000000-0005-0000-0000-00009E000000}"/>
    <cellStyle name="40% - Énfasis1 8" xfId="160" xr:uid="{00000000-0005-0000-0000-00009F000000}"/>
    <cellStyle name="40% - Énfasis1 9" xfId="161" xr:uid="{00000000-0005-0000-0000-0000A0000000}"/>
    <cellStyle name="40% - Énfasis2 10" xfId="162" xr:uid="{00000000-0005-0000-0000-0000A1000000}"/>
    <cellStyle name="40% - Énfasis2 11" xfId="163" xr:uid="{00000000-0005-0000-0000-0000A2000000}"/>
    <cellStyle name="40% - Énfasis2 12" xfId="164" xr:uid="{00000000-0005-0000-0000-0000A3000000}"/>
    <cellStyle name="40% - Énfasis2 13" xfId="165" xr:uid="{00000000-0005-0000-0000-0000A4000000}"/>
    <cellStyle name="40% - Énfasis2 14" xfId="166" xr:uid="{00000000-0005-0000-0000-0000A5000000}"/>
    <cellStyle name="40% - Énfasis2 15" xfId="167" xr:uid="{00000000-0005-0000-0000-0000A6000000}"/>
    <cellStyle name="40% - Énfasis2 16" xfId="168" xr:uid="{00000000-0005-0000-0000-0000A7000000}"/>
    <cellStyle name="40% - Énfasis2 2" xfId="169" xr:uid="{00000000-0005-0000-0000-0000A8000000}"/>
    <cellStyle name="40% - Énfasis2 2 2" xfId="170" xr:uid="{00000000-0005-0000-0000-0000A9000000}"/>
    <cellStyle name="40% - Énfasis2 2 3" xfId="171" xr:uid="{00000000-0005-0000-0000-0000AA000000}"/>
    <cellStyle name="40% - Énfasis2 3" xfId="172" xr:uid="{00000000-0005-0000-0000-0000AB000000}"/>
    <cellStyle name="40% - Énfasis2 3 2" xfId="173" xr:uid="{00000000-0005-0000-0000-0000AC000000}"/>
    <cellStyle name="40% - Énfasis2 3 3" xfId="174" xr:uid="{00000000-0005-0000-0000-0000AD000000}"/>
    <cellStyle name="40% - Énfasis2 4" xfId="175" xr:uid="{00000000-0005-0000-0000-0000AE000000}"/>
    <cellStyle name="40% - Énfasis2 4 2" xfId="176" xr:uid="{00000000-0005-0000-0000-0000AF000000}"/>
    <cellStyle name="40% - Énfasis2 4 3" xfId="177" xr:uid="{00000000-0005-0000-0000-0000B0000000}"/>
    <cellStyle name="40% - Énfasis2 5" xfId="178" xr:uid="{00000000-0005-0000-0000-0000B1000000}"/>
    <cellStyle name="40% - Énfasis2 5 2" xfId="179" xr:uid="{00000000-0005-0000-0000-0000B2000000}"/>
    <cellStyle name="40% - Énfasis2 5 3" xfId="180" xr:uid="{00000000-0005-0000-0000-0000B3000000}"/>
    <cellStyle name="40% - Énfasis2 6" xfId="181" xr:uid="{00000000-0005-0000-0000-0000B4000000}"/>
    <cellStyle name="40% - Énfasis2 7" xfId="182" xr:uid="{00000000-0005-0000-0000-0000B5000000}"/>
    <cellStyle name="40% - Énfasis2 8" xfId="183" xr:uid="{00000000-0005-0000-0000-0000B6000000}"/>
    <cellStyle name="40% - Énfasis2 9" xfId="184" xr:uid="{00000000-0005-0000-0000-0000B7000000}"/>
    <cellStyle name="40% - Énfasis3 10" xfId="185" xr:uid="{00000000-0005-0000-0000-0000B8000000}"/>
    <cellStyle name="40% - Énfasis3 11" xfId="186" xr:uid="{00000000-0005-0000-0000-0000B9000000}"/>
    <cellStyle name="40% - Énfasis3 12" xfId="187" xr:uid="{00000000-0005-0000-0000-0000BA000000}"/>
    <cellStyle name="40% - Énfasis3 13" xfId="188" xr:uid="{00000000-0005-0000-0000-0000BB000000}"/>
    <cellStyle name="40% - Énfasis3 14" xfId="189" xr:uid="{00000000-0005-0000-0000-0000BC000000}"/>
    <cellStyle name="40% - Énfasis3 15" xfId="190" xr:uid="{00000000-0005-0000-0000-0000BD000000}"/>
    <cellStyle name="40% - Énfasis3 16" xfId="191" xr:uid="{00000000-0005-0000-0000-0000BE000000}"/>
    <cellStyle name="40% - Énfasis3 2" xfId="192" xr:uid="{00000000-0005-0000-0000-0000BF000000}"/>
    <cellStyle name="40% - Énfasis3 2 2" xfId="193" xr:uid="{00000000-0005-0000-0000-0000C0000000}"/>
    <cellStyle name="40% - Énfasis3 2 3" xfId="194" xr:uid="{00000000-0005-0000-0000-0000C1000000}"/>
    <cellStyle name="40% - Énfasis3 3" xfId="195" xr:uid="{00000000-0005-0000-0000-0000C2000000}"/>
    <cellStyle name="40% - Énfasis3 3 2" xfId="196" xr:uid="{00000000-0005-0000-0000-0000C3000000}"/>
    <cellStyle name="40% - Énfasis3 3 3" xfId="197" xr:uid="{00000000-0005-0000-0000-0000C4000000}"/>
    <cellStyle name="40% - Énfasis3 4" xfId="198" xr:uid="{00000000-0005-0000-0000-0000C5000000}"/>
    <cellStyle name="40% - Énfasis3 4 2" xfId="199" xr:uid="{00000000-0005-0000-0000-0000C6000000}"/>
    <cellStyle name="40% - Énfasis3 4 3" xfId="200" xr:uid="{00000000-0005-0000-0000-0000C7000000}"/>
    <cellStyle name="40% - Énfasis3 5" xfId="201" xr:uid="{00000000-0005-0000-0000-0000C8000000}"/>
    <cellStyle name="40% - Énfasis3 5 2" xfId="202" xr:uid="{00000000-0005-0000-0000-0000C9000000}"/>
    <cellStyle name="40% - Énfasis3 5 3" xfId="203" xr:uid="{00000000-0005-0000-0000-0000CA000000}"/>
    <cellStyle name="40% - Énfasis3 6" xfId="204" xr:uid="{00000000-0005-0000-0000-0000CB000000}"/>
    <cellStyle name="40% - Énfasis3 7" xfId="205" xr:uid="{00000000-0005-0000-0000-0000CC000000}"/>
    <cellStyle name="40% - Énfasis3 8" xfId="206" xr:uid="{00000000-0005-0000-0000-0000CD000000}"/>
    <cellStyle name="40% - Énfasis3 9" xfId="207" xr:uid="{00000000-0005-0000-0000-0000CE000000}"/>
    <cellStyle name="40% - Énfasis4 10" xfId="208" xr:uid="{00000000-0005-0000-0000-0000CF000000}"/>
    <cellStyle name="40% - Énfasis4 11" xfId="209" xr:uid="{00000000-0005-0000-0000-0000D0000000}"/>
    <cellStyle name="40% - Énfasis4 12" xfId="210" xr:uid="{00000000-0005-0000-0000-0000D1000000}"/>
    <cellStyle name="40% - Énfasis4 13" xfId="211" xr:uid="{00000000-0005-0000-0000-0000D2000000}"/>
    <cellStyle name="40% - Énfasis4 14" xfId="212" xr:uid="{00000000-0005-0000-0000-0000D3000000}"/>
    <cellStyle name="40% - Énfasis4 15" xfId="213" xr:uid="{00000000-0005-0000-0000-0000D4000000}"/>
    <cellStyle name="40% - Énfasis4 16" xfId="214" xr:uid="{00000000-0005-0000-0000-0000D5000000}"/>
    <cellStyle name="40% - Énfasis4 2" xfId="215" xr:uid="{00000000-0005-0000-0000-0000D6000000}"/>
    <cellStyle name="40% - Énfasis4 2 2" xfId="216" xr:uid="{00000000-0005-0000-0000-0000D7000000}"/>
    <cellStyle name="40% - Énfasis4 2 3" xfId="217" xr:uid="{00000000-0005-0000-0000-0000D8000000}"/>
    <cellStyle name="40% - Énfasis4 3" xfId="218" xr:uid="{00000000-0005-0000-0000-0000D9000000}"/>
    <cellStyle name="40% - Énfasis4 3 2" xfId="219" xr:uid="{00000000-0005-0000-0000-0000DA000000}"/>
    <cellStyle name="40% - Énfasis4 3 3" xfId="220" xr:uid="{00000000-0005-0000-0000-0000DB000000}"/>
    <cellStyle name="40% - Énfasis4 4" xfId="221" xr:uid="{00000000-0005-0000-0000-0000DC000000}"/>
    <cellStyle name="40% - Énfasis4 4 2" xfId="222" xr:uid="{00000000-0005-0000-0000-0000DD000000}"/>
    <cellStyle name="40% - Énfasis4 4 3" xfId="223" xr:uid="{00000000-0005-0000-0000-0000DE000000}"/>
    <cellStyle name="40% - Énfasis4 5" xfId="224" xr:uid="{00000000-0005-0000-0000-0000DF000000}"/>
    <cellStyle name="40% - Énfasis4 5 2" xfId="225" xr:uid="{00000000-0005-0000-0000-0000E0000000}"/>
    <cellStyle name="40% - Énfasis4 5 3" xfId="226" xr:uid="{00000000-0005-0000-0000-0000E1000000}"/>
    <cellStyle name="40% - Énfasis4 6" xfId="227" xr:uid="{00000000-0005-0000-0000-0000E2000000}"/>
    <cellStyle name="40% - Énfasis4 7" xfId="228" xr:uid="{00000000-0005-0000-0000-0000E3000000}"/>
    <cellStyle name="40% - Énfasis4 8" xfId="229" xr:uid="{00000000-0005-0000-0000-0000E4000000}"/>
    <cellStyle name="40% - Énfasis4 9" xfId="230" xr:uid="{00000000-0005-0000-0000-0000E5000000}"/>
    <cellStyle name="40% - Énfasis5 10" xfId="231" xr:uid="{00000000-0005-0000-0000-0000E6000000}"/>
    <cellStyle name="40% - Énfasis5 11" xfId="232" xr:uid="{00000000-0005-0000-0000-0000E7000000}"/>
    <cellStyle name="40% - Énfasis5 12" xfId="233" xr:uid="{00000000-0005-0000-0000-0000E8000000}"/>
    <cellStyle name="40% - Énfasis5 13" xfId="234" xr:uid="{00000000-0005-0000-0000-0000E9000000}"/>
    <cellStyle name="40% - Énfasis5 14" xfId="235" xr:uid="{00000000-0005-0000-0000-0000EA000000}"/>
    <cellStyle name="40% - Énfasis5 15" xfId="236" xr:uid="{00000000-0005-0000-0000-0000EB000000}"/>
    <cellStyle name="40% - Énfasis5 16" xfId="237" xr:uid="{00000000-0005-0000-0000-0000EC000000}"/>
    <cellStyle name="40% - Énfasis5 2" xfId="238" xr:uid="{00000000-0005-0000-0000-0000ED000000}"/>
    <cellStyle name="40% - Énfasis5 2 2" xfId="239" xr:uid="{00000000-0005-0000-0000-0000EE000000}"/>
    <cellStyle name="40% - Énfasis5 2 3" xfId="240" xr:uid="{00000000-0005-0000-0000-0000EF000000}"/>
    <cellStyle name="40% - Énfasis5 3" xfId="241" xr:uid="{00000000-0005-0000-0000-0000F0000000}"/>
    <cellStyle name="40% - Énfasis5 3 2" xfId="242" xr:uid="{00000000-0005-0000-0000-0000F1000000}"/>
    <cellStyle name="40% - Énfasis5 3 3" xfId="243" xr:uid="{00000000-0005-0000-0000-0000F2000000}"/>
    <cellStyle name="40% - Énfasis5 4" xfId="244" xr:uid="{00000000-0005-0000-0000-0000F3000000}"/>
    <cellStyle name="40% - Énfasis5 4 2" xfId="245" xr:uid="{00000000-0005-0000-0000-0000F4000000}"/>
    <cellStyle name="40% - Énfasis5 4 3" xfId="246" xr:uid="{00000000-0005-0000-0000-0000F5000000}"/>
    <cellStyle name="40% - Énfasis5 5" xfId="247" xr:uid="{00000000-0005-0000-0000-0000F6000000}"/>
    <cellStyle name="40% - Énfasis5 5 2" xfId="248" xr:uid="{00000000-0005-0000-0000-0000F7000000}"/>
    <cellStyle name="40% - Énfasis5 5 3" xfId="249" xr:uid="{00000000-0005-0000-0000-0000F8000000}"/>
    <cellStyle name="40% - Énfasis5 6" xfId="250" xr:uid="{00000000-0005-0000-0000-0000F9000000}"/>
    <cellStyle name="40% - Énfasis5 7" xfId="251" xr:uid="{00000000-0005-0000-0000-0000FA000000}"/>
    <cellStyle name="40% - Énfasis5 8" xfId="252" xr:uid="{00000000-0005-0000-0000-0000FB000000}"/>
    <cellStyle name="40% - Énfasis5 9" xfId="253" xr:uid="{00000000-0005-0000-0000-0000FC000000}"/>
    <cellStyle name="40% - Énfasis6 10" xfId="254" xr:uid="{00000000-0005-0000-0000-0000FD000000}"/>
    <cellStyle name="40% - Énfasis6 11" xfId="255" xr:uid="{00000000-0005-0000-0000-0000FE000000}"/>
    <cellStyle name="40% - Énfasis6 12" xfId="256" xr:uid="{00000000-0005-0000-0000-0000FF000000}"/>
    <cellStyle name="40% - Énfasis6 13" xfId="257" xr:uid="{00000000-0005-0000-0000-000000010000}"/>
    <cellStyle name="40% - Énfasis6 14" xfId="258" xr:uid="{00000000-0005-0000-0000-000001010000}"/>
    <cellStyle name="40% - Énfasis6 15" xfId="259" xr:uid="{00000000-0005-0000-0000-000002010000}"/>
    <cellStyle name="40% - Énfasis6 16" xfId="260" xr:uid="{00000000-0005-0000-0000-000003010000}"/>
    <cellStyle name="40% - Énfasis6 2" xfId="261" xr:uid="{00000000-0005-0000-0000-000004010000}"/>
    <cellStyle name="40% - Énfasis6 2 2" xfId="262" xr:uid="{00000000-0005-0000-0000-000005010000}"/>
    <cellStyle name="40% - Énfasis6 2 3" xfId="263" xr:uid="{00000000-0005-0000-0000-000006010000}"/>
    <cellStyle name="40% - Énfasis6 3" xfId="264" xr:uid="{00000000-0005-0000-0000-000007010000}"/>
    <cellStyle name="40% - Énfasis6 3 2" xfId="265" xr:uid="{00000000-0005-0000-0000-000008010000}"/>
    <cellStyle name="40% - Énfasis6 3 3" xfId="266" xr:uid="{00000000-0005-0000-0000-000009010000}"/>
    <cellStyle name="40% - Énfasis6 4" xfId="267" xr:uid="{00000000-0005-0000-0000-00000A010000}"/>
    <cellStyle name="40% - Énfasis6 4 2" xfId="268" xr:uid="{00000000-0005-0000-0000-00000B010000}"/>
    <cellStyle name="40% - Énfasis6 4 3" xfId="269" xr:uid="{00000000-0005-0000-0000-00000C010000}"/>
    <cellStyle name="40% - Énfasis6 5" xfId="270" xr:uid="{00000000-0005-0000-0000-00000D010000}"/>
    <cellStyle name="40% - Énfasis6 5 2" xfId="271" xr:uid="{00000000-0005-0000-0000-00000E010000}"/>
    <cellStyle name="40% - Énfasis6 5 3" xfId="272" xr:uid="{00000000-0005-0000-0000-00000F010000}"/>
    <cellStyle name="40% - Énfasis6 6" xfId="273" xr:uid="{00000000-0005-0000-0000-000010010000}"/>
    <cellStyle name="40% - Énfasis6 7" xfId="274" xr:uid="{00000000-0005-0000-0000-000011010000}"/>
    <cellStyle name="40% - Énfasis6 8" xfId="275" xr:uid="{00000000-0005-0000-0000-000012010000}"/>
    <cellStyle name="40% - Énfasis6 9" xfId="276" xr:uid="{00000000-0005-0000-0000-000013010000}"/>
    <cellStyle name="Comma" xfId="280" builtinId="3"/>
    <cellStyle name="Comma [0]" xfId="281" builtinId="6"/>
    <cellStyle name="Comma [0] 2" xfId="277" xr:uid="{00000000-0005-0000-0000-000014010000}"/>
    <cellStyle name="Euro" xfId="278" xr:uid="{00000000-0005-0000-0000-000015010000}"/>
    <cellStyle name="Excel Built-in Normal" xfId="279" xr:uid="{00000000-0005-0000-0000-000016010000}"/>
    <cellStyle name="Hyperlink 2" xfId="418" xr:uid="{B4F07EC9-6C7B-4219-8261-713D7835FC06}"/>
    <cellStyle name="Millares [0] 2" xfId="282" xr:uid="{00000000-0005-0000-0000-000019010000}"/>
    <cellStyle name="Millares [0] 2 2" xfId="283" xr:uid="{00000000-0005-0000-0000-00001A010000}"/>
    <cellStyle name="Millares [0] 3" xfId="284" xr:uid="{00000000-0005-0000-0000-00001B010000}"/>
    <cellStyle name="Millares 10" xfId="285" xr:uid="{00000000-0005-0000-0000-00001C010000}"/>
    <cellStyle name="Millares 11" xfId="286" xr:uid="{00000000-0005-0000-0000-00001D010000}"/>
    <cellStyle name="Millares 12" xfId="287" xr:uid="{00000000-0005-0000-0000-00001E010000}"/>
    <cellStyle name="Millares 13" xfId="288" xr:uid="{00000000-0005-0000-0000-00001F010000}"/>
    <cellStyle name="Millares 14" xfId="289" xr:uid="{00000000-0005-0000-0000-000020010000}"/>
    <cellStyle name="Millares 15" xfId="290" xr:uid="{00000000-0005-0000-0000-000021010000}"/>
    <cellStyle name="Millares 16" xfId="291" xr:uid="{00000000-0005-0000-0000-000022010000}"/>
    <cellStyle name="Millares 17" xfId="292" xr:uid="{00000000-0005-0000-0000-000023010000}"/>
    <cellStyle name="Millares 18" xfId="293" xr:uid="{00000000-0005-0000-0000-000024010000}"/>
    <cellStyle name="Millares 19" xfId="294" xr:uid="{00000000-0005-0000-0000-000025010000}"/>
    <cellStyle name="Millares 2" xfId="295" xr:uid="{00000000-0005-0000-0000-000026010000}"/>
    <cellStyle name="Millares 2 2" xfId="296" xr:uid="{00000000-0005-0000-0000-000027010000}"/>
    <cellStyle name="Millares 2 2 2" xfId="297" xr:uid="{00000000-0005-0000-0000-000028010000}"/>
    <cellStyle name="Millares 2 2 3" xfId="298" xr:uid="{00000000-0005-0000-0000-000029010000}"/>
    <cellStyle name="Millares 2 2 4" xfId="299" xr:uid="{00000000-0005-0000-0000-00002A010000}"/>
    <cellStyle name="Millares 2 2 5" xfId="300" xr:uid="{00000000-0005-0000-0000-00002B010000}"/>
    <cellStyle name="Millares 2 3" xfId="301" xr:uid="{00000000-0005-0000-0000-00002C010000}"/>
    <cellStyle name="Millares 2 3 2" xfId="302" xr:uid="{00000000-0005-0000-0000-00002D010000}"/>
    <cellStyle name="Millares 2 4" xfId="303" xr:uid="{00000000-0005-0000-0000-00002E010000}"/>
    <cellStyle name="Millares 2 5" xfId="304" xr:uid="{00000000-0005-0000-0000-00002F010000}"/>
    <cellStyle name="Millares 2 6" xfId="305" xr:uid="{00000000-0005-0000-0000-000030010000}"/>
    <cellStyle name="Millares 2 7" xfId="306" xr:uid="{00000000-0005-0000-0000-000031010000}"/>
    <cellStyle name="Millares 20" xfId="307" xr:uid="{00000000-0005-0000-0000-000032010000}"/>
    <cellStyle name="Millares 21" xfId="308" xr:uid="{00000000-0005-0000-0000-000033010000}"/>
    <cellStyle name="Millares 3" xfId="309" xr:uid="{00000000-0005-0000-0000-000034010000}"/>
    <cellStyle name="Millares 3 2" xfId="310" xr:uid="{00000000-0005-0000-0000-000035010000}"/>
    <cellStyle name="Millares 3 3" xfId="311" xr:uid="{00000000-0005-0000-0000-000036010000}"/>
    <cellStyle name="Millares 3 4" xfId="312" xr:uid="{00000000-0005-0000-0000-000037010000}"/>
    <cellStyle name="Millares 3 5" xfId="313" xr:uid="{00000000-0005-0000-0000-000038010000}"/>
    <cellStyle name="Millares 4" xfId="314" xr:uid="{00000000-0005-0000-0000-000039010000}"/>
    <cellStyle name="Millares 4 2" xfId="315" xr:uid="{00000000-0005-0000-0000-00003A010000}"/>
    <cellStyle name="Millares 4 3" xfId="316" xr:uid="{00000000-0005-0000-0000-00003B010000}"/>
    <cellStyle name="Millares 4 4" xfId="317" xr:uid="{00000000-0005-0000-0000-00003C010000}"/>
    <cellStyle name="Millares 4 5" xfId="318" xr:uid="{00000000-0005-0000-0000-00003D010000}"/>
    <cellStyle name="Millares 5" xfId="319" xr:uid="{00000000-0005-0000-0000-00003E010000}"/>
    <cellStyle name="Millares 5 2" xfId="320" xr:uid="{00000000-0005-0000-0000-00003F010000}"/>
    <cellStyle name="Millares 5 3" xfId="321" xr:uid="{00000000-0005-0000-0000-000040010000}"/>
    <cellStyle name="Millares 5 4" xfId="322" xr:uid="{00000000-0005-0000-0000-000041010000}"/>
    <cellStyle name="Millares 6" xfId="323" xr:uid="{00000000-0005-0000-0000-000042010000}"/>
    <cellStyle name="Millares 6 2" xfId="324" xr:uid="{00000000-0005-0000-0000-000043010000}"/>
    <cellStyle name="Millares 6 2 2" xfId="325" xr:uid="{00000000-0005-0000-0000-000044010000}"/>
    <cellStyle name="Millares 6 3" xfId="326" xr:uid="{00000000-0005-0000-0000-000045010000}"/>
    <cellStyle name="Millares 6 4" xfId="327" xr:uid="{00000000-0005-0000-0000-000046010000}"/>
    <cellStyle name="Millares 6 5" xfId="328" xr:uid="{00000000-0005-0000-0000-000047010000}"/>
    <cellStyle name="Millares 7" xfId="329" xr:uid="{00000000-0005-0000-0000-000048010000}"/>
    <cellStyle name="Millares 7 2" xfId="330" xr:uid="{00000000-0005-0000-0000-000049010000}"/>
    <cellStyle name="Millares 7 3" xfId="331" xr:uid="{00000000-0005-0000-0000-00004A010000}"/>
    <cellStyle name="Millares 74" xfId="332" xr:uid="{00000000-0005-0000-0000-00004B010000}"/>
    <cellStyle name="Millares 74 2" xfId="333" xr:uid="{00000000-0005-0000-0000-00004C010000}"/>
    <cellStyle name="Millares 74 3" xfId="334" xr:uid="{00000000-0005-0000-0000-00004D010000}"/>
    <cellStyle name="Millares 8" xfId="335" xr:uid="{00000000-0005-0000-0000-00004E010000}"/>
    <cellStyle name="Millares 8 2" xfId="336" xr:uid="{00000000-0005-0000-0000-00004F010000}"/>
    <cellStyle name="Millares 8 3" xfId="337" xr:uid="{00000000-0005-0000-0000-000050010000}"/>
    <cellStyle name="Millares 9" xfId="338" xr:uid="{00000000-0005-0000-0000-000051010000}"/>
    <cellStyle name="Millares 9 2" xfId="339" xr:uid="{00000000-0005-0000-0000-000052010000}"/>
    <cellStyle name="Moneda 2" xfId="340" xr:uid="{00000000-0005-0000-0000-000053010000}"/>
    <cellStyle name="Moneda 2 2" xfId="341" xr:uid="{00000000-0005-0000-0000-000054010000}"/>
    <cellStyle name="Moneda 2 3" xfId="342" xr:uid="{00000000-0005-0000-0000-000055010000}"/>
    <cellStyle name="Moneda 2 4" xfId="343" xr:uid="{00000000-0005-0000-0000-000056010000}"/>
    <cellStyle name="Moneda 3" xfId="344" xr:uid="{00000000-0005-0000-0000-000057010000}"/>
    <cellStyle name="Moneda 3 2" xfId="345" xr:uid="{00000000-0005-0000-0000-000058010000}"/>
    <cellStyle name="Moneda 3 3" xfId="346" xr:uid="{00000000-0005-0000-0000-000059010000}"/>
    <cellStyle name="Neutral" xfId="347" builtinId="28" customBuiltin="1"/>
    <cellStyle name="Normal" xfId="0" builtinId="0"/>
    <cellStyle name="Normal 10" xfId="348" xr:uid="{00000000-0005-0000-0000-00005C010000}"/>
    <cellStyle name="Normal 10 2" xfId="349" xr:uid="{00000000-0005-0000-0000-00005D010000}"/>
    <cellStyle name="Normal 11" xfId="350" xr:uid="{00000000-0005-0000-0000-00005E010000}"/>
    <cellStyle name="Normal 12" xfId="351" xr:uid="{00000000-0005-0000-0000-00005F010000}"/>
    <cellStyle name="Normal 13" xfId="352" xr:uid="{00000000-0005-0000-0000-000060010000}"/>
    <cellStyle name="Normal 14" xfId="353" xr:uid="{00000000-0005-0000-0000-000061010000}"/>
    <cellStyle name="Normal 15" xfId="354" xr:uid="{00000000-0005-0000-0000-000062010000}"/>
    <cellStyle name="Normal 2" xfId="355" xr:uid="{00000000-0005-0000-0000-000063010000}"/>
    <cellStyle name="Normal 2 14 2" xfId="356" xr:uid="{00000000-0005-0000-0000-000064010000}"/>
    <cellStyle name="Normal 2 2" xfId="357" xr:uid="{00000000-0005-0000-0000-000065010000}"/>
    <cellStyle name="Normal 2 3" xfId="358" xr:uid="{00000000-0005-0000-0000-000066010000}"/>
    <cellStyle name="Normal 2 4" xfId="359" xr:uid="{00000000-0005-0000-0000-000067010000}"/>
    <cellStyle name="Normal 2 5" xfId="360" xr:uid="{00000000-0005-0000-0000-000068010000}"/>
    <cellStyle name="Normal 2 6" xfId="361" xr:uid="{00000000-0005-0000-0000-000069010000}"/>
    <cellStyle name="Normal 3" xfId="362" xr:uid="{00000000-0005-0000-0000-00006A010000}"/>
    <cellStyle name="Normal 3 2" xfId="363" xr:uid="{00000000-0005-0000-0000-00006B010000}"/>
    <cellStyle name="Normal 3 2 2" xfId="417" xr:uid="{95BF793C-D4D7-4520-9364-04ECB0E7014E}"/>
    <cellStyle name="Normal 3 3" xfId="364" xr:uid="{00000000-0005-0000-0000-00006C010000}"/>
    <cellStyle name="Normal 3 4" xfId="365" xr:uid="{00000000-0005-0000-0000-00006D010000}"/>
    <cellStyle name="Normal 4" xfId="366" xr:uid="{00000000-0005-0000-0000-00006E010000}"/>
    <cellStyle name="Normal 4 2" xfId="367" xr:uid="{00000000-0005-0000-0000-00006F010000}"/>
    <cellStyle name="Normal 4 3" xfId="368" xr:uid="{00000000-0005-0000-0000-000070010000}"/>
    <cellStyle name="Normal 4 4" xfId="369" xr:uid="{00000000-0005-0000-0000-000071010000}"/>
    <cellStyle name="Normal 4 5" xfId="370" xr:uid="{00000000-0005-0000-0000-000072010000}"/>
    <cellStyle name="Normal 5" xfId="371" xr:uid="{00000000-0005-0000-0000-000073010000}"/>
    <cellStyle name="Normal 5 2" xfId="372" xr:uid="{00000000-0005-0000-0000-000074010000}"/>
    <cellStyle name="Normal 5 3" xfId="373" xr:uid="{00000000-0005-0000-0000-000075010000}"/>
    <cellStyle name="Normal 5 4" xfId="374" xr:uid="{00000000-0005-0000-0000-000076010000}"/>
    <cellStyle name="Normal 5 5" xfId="375" xr:uid="{00000000-0005-0000-0000-000077010000}"/>
    <cellStyle name="Normal 6" xfId="376" xr:uid="{00000000-0005-0000-0000-000078010000}"/>
    <cellStyle name="Normal 6 2" xfId="377" xr:uid="{00000000-0005-0000-0000-000079010000}"/>
    <cellStyle name="Normal 6 3" xfId="378" xr:uid="{00000000-0005-0000-0000-00007A010000}"/>
    <cellStyle name="Normal 6 4" xfId="379" xr:uid="{00000000-0005-0000-0000-00007B010000}"/>
    <cellStyle name="Normal 6 5" xfId="380" xr:uid="{00000000-0005-0000-0000-00007C010000}"/>
    <cellStyle name="Normal 7" xfId="381" xr:uid="{00000000-0005-0000-0000-00007D010000}"/>
    <cellStyle name="Normal 7 2" xfId="382" xr:uid="{00000000-0005-0000-0000-00007E010000}"/>
    <cellStyle name="Normal 7 3" xfId="383" xr:uid="{00000000-0005-0000-0000-00007F010000}"/>
    <cellStyle name="Normal 7 4" xfId="384" xr:uid="{00000000-0005-0000-0000-000080010000}"/>
    <cellStyle name="Normal 8" xfId="385" xr:uid="{00000000-0005-0000-0000-000081010000}"/>
    <cellStyle name="Normal 8 2" xfId="386" xr:uid="{00000000-0005-0000-0000-000082010000}"/>
    <cellStyle name="Normal 8 3" xfId="387" xr:uid="{00000000-0005-0000-0000-000083010000}"/>
    <cellStyle name="Normal 9" xfId="388" xr:uid="{00000000-0005-0000-0000-000084010000}"/>
    <cellStyle name="Normal 9 2" xfId="389" xr:uid="{00000000-0005-0000-0000-000085010000}"/>
    <cellStyle name="Notas 10" xfId="390" xr:uid="{00000000-0005-0000-0000-000086010000}"/>
    <cellStyle name="Notas 11" xfId="391" xr:uid="{00000000-0005-0000-0000-000087010000}"/>
    <cellStyle name="Notas 12" xfId="392" xr:uid="{00000000-0005-0000-0000-000088010000}"/>
    <cellStyle name="Notas 13" xfId="393" xr:uid="{00000000-0005-0000-0000-000089010000}"/>
    <cellStyle name="Notas 14" xfId="394" xr:uid="{00000000-0005-0000-0000-00008A010000}"/>
    <cellStyle name="Notas 15" xfId="395" xr:uid="{00000000-0005-0000-0000-00008B010000}"/>
    <cellStyle name="Notas 2" xfId="396" xr:uid="{00000000-0005-0000-0000-00008C010000}"/>
    <cellStyle name="Notas 3" xfId="397" xr:uid="{00000000-0005-0000-0000-00008D010000}"/>
    <cellStyle name="Notas 3 2" xfId="398" xr:uid="{00000000-0005-0000-0000-00008E010000}"/>
    <cellStyle name="Notas 3 3" xfId="399" xr:uid="{00000000-0005-0000-0000-00008F010000}"/>
    <cellStyle name="Notas 4" xfId="400" xr:uid="{00000000-0005-0000-0000-000090010000}"/>
    <cellStyle name="Notas 4 2" xfId="401" xr:uid="{00000000-0005-0000-0000-000091010000}"/>
    <cellStyle name="Notas 4 3" xfId="402" xr:uid="{00000000-0005-0000-0000-000092010000}"/>
    <cellStyle name="Notas 5" xfId="403" xr:uid="{00000000-0005-0000-0000-000093010000}"/>
    <cellStyle name="Notas 5 2" xfId="404" xr:uid="{00000000-0005-0000-0000-000094010000}"/>
    <cellStyle name="Notas 5 3" xfId="405" xr:uid="{00000000-0005-0000-0000-000095010000}"/>
    <cellStyle name="Notas 6" xfId="406" xr:uid="{00000000-0005-0000-0000-000096010000}"/>
    <cellStyle name="Notas 6 2" xfId="407" xr:uid="{00000000-0005-0000-0000-000097010000}"/>
    <cellStyle name="Notas 6 3" xfId="408" xr:uid="{00000000-0005-0000-0000-000098010000}"/>
    <cellStyle name="Notas 7" xfId="409" xr:uid="{00000000-0005-0000-0000-000099010000}"/>
    <cellStyle name="Notas 8" xfId="410" xr:uid="{00000000-0005-0000-0000-00009A010000}"/>
    <cellStyle name="Notas 9" xfId="411" xr:uid="{00000000-0005-0000-0000-00009B010000}"/>
    <cellStyle name="Porcentaje 2" xfId="412" xr:uid="{00000000-0005-0000-0000-00009C010000}"/>
    <cellStyle name="Porcentual 2" xfId="413" xr:uid="{00000000-0005-0000-0000-00009D010000}"/>
    <cellStyle name="Título 4" xfId="414" xr:uid="{00000000-0005-0000-0000-00009E010000}"/>
    <cellStyle name="Título 4 2" xfId="415" xr:uid="{00000000-0005-0000-0000-00009F010000}"/>
    <cellStyle name="Total" xfId="416" builtinId="25" customBuiltin="1"/>
  </cellStyles>
  <dxfs count="0"/>
  <tableStyles count="1" defaultTableStyle="TableStyleMedium9" defaultPivotStyle="PivotStyleLight16">
    <tableStyle name="Estilo de tabla dinámica 1"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1190624</xdr:colOff>
      <xdr:row>1</xdr:row>
      <xdr:rowOff>114300</xdr:rowOff>
    </xdr:from>
    <xdr:to>
      <xdr:col>3</xdr:col>
      <xdr:colOff>1303253</xdr:colOff>
      <xdr:row>5</xdr:row>
      <xdr:rowOff>0</xdr:rowOff>
    </xdr:to>
    <xdr:pic>
      <xdr:nvPicPr>
        <xdr:cNvPr id="3" name="Picture 8" descr="Logo Banco">
          <a:extLst>
            <a:ext uri="{FF2B5EF4-FFF2-40B4-BE49-F238E27FC236}">
              <a16:creationId xmlns:a16="http://schemas.microsoft.com/office/drawing/2014/main" id="{2D0118CB-27B9-437E-8592-3B75A19102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86224" y="304800"/>
          <a:ext cx="2227179"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8F49E0AC-111F-4391-A44E-C36756AABCB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4F7C17E3-F2DB-4EE1-8FA4-0CDD3B73071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2308225</xdr:colOff>
      <xdr:row>163</xdr:row>
      <xdr:rowOff>142240</xdr:rowOff>
    </xdr:from>
    <xdr:to>
      <xdr:col>2</xdr:col>
      <xdr:colOff>2308225</xdr:colOff>
      <xdr:row>163</xdr:row>
      <xdr:rowOff>142240</xdr:rowOff>
    </xdr:to>
    <xdr:cxnSp macro="">
      <xdr:nvCxnSpPr>
        <xdr:cNvPr id="4" name="Straight Connector 3">
          <a:extLst>
            <a:ext uri="{FF2B5EF4-FFF2-40B4-BE49-F238E27FC236}">
              <a16:creationId xmlns:a16="http://schemas.microsoft.com/office/drawing/2014/main" id="{55A3D436-9426-06E0-90EA-9862F639D9D6}"/>
            </a:ext>
          </a:extLst>
        </xdr:cNvPr>
        <xdr:cNvCxnSpPr>
          <a:cxnSpLocks noChangeShapeType="1"/>
        </xdr:cNvCxnSpPr>
      </xdr:nvCxnSpPr>
      <xdr:spPr bwMode="auto">
        <a:xfrm>
          <a:off x="2060575" y="4257040"/>
          <a:ext cx="0" cy="0"/>
        </a:xfrm>
        <a:prstGeom prst="line">
          <a:avLst/>
        </a:prstGeom>
        <a:noFill/>
        <a:ln w="9525">
          <a:solidFill>
            <a:srgbClr val="000000"/>
          </a:solidFill>
          <a:round/>
          <a:headEnd/>
          <a:tailEnd/>
        </a:ln>
      </xdr:spPr>
    </xdr:cxnSp>
    <xdr:clientData/>
  </xdr:twoCellAnchor>
  <xdr:twoCellAnchor>
    <xdr:from>
      <xdr:col>2</xdr:col>
      <xdr:colOff>2308225</xdr:colOff>
      <xdr:row>164</xdr:row>
      <xdr:rowOff>18415</xdr:rowOff>
    </xdr:from>
    <xdr:to>
      <xdr:col>2</xdr:col>
      <xdr:colOff>2308225</xdr:colOff>
      <xdr:row>164</xdr:row>
      <xdr:rowOff>18415</xdr:rowOff>
    </xdr:to>
    <xdr:cxnSp macro="">
      <xdr:nvCxnSpPr>
        <xdr:cNvPr id="5" name="Straight Connector 4">
          <a:extLst>
            <a:ext uri="{FF2B5EF4-FFF2-40B4-BE49-F238E27FC236}">
              <a16:creationId xmlns:a16="http://schemas.microsoft.com/office/drawing/2014/main" id="{019229C5-841C-D771-D644-7DB130E59596}"/>
            </a:ext>
          </a:extLst>
        </xdr:cNvPr>
        <xdr:cNvCxnSpPr>
          <a:cxnSpLocks noChangeShapeType="1"/>
        </xdr:cNvCxnSpPr>
      </xdr:nvCxnSpPr>
      <xdr:spPr bwMode="auto">
        <a:xfrm>
          <a:off x="2060575" y="4276090"/>
          <a:ext cx="0" cy="0"/>
        </a:xfrm>
        <a:prstGeom prst="line">
          <a:avLst/>
        </a:prstGeom>
        <a:noFill/>
        <a:ln w="9525">
          <a:solidFill>
            <a:srgbClr val="000000"/>
          </a:solidFill>
          <a:round/>
          <a:headEnd/>
          <a:tailEnd/>
        </a:ln>
      </xdr:spPr>
    </xdr:cxnSp>
    <xdr:clientData/>
  </xdr:twoCellAnchor>
  <xdr:twoCellAnchor>
    <xdr:from>
      <xdr:col>2</xdr:col>
      <xdr:colOff>2308225</xdr:colOff>
      <xdr:row>163</xdr:row>
      <xdr:rowOff>142240</xdr:rowOff>
    </xdr:from>
    <xdr:to>
      <xdr:col>2</xdr:col>
      <xdr:colOff>2308225</xdr:colOff>
      <xdr:row>163</xdr:row>
      <xdr:rowOff>142240</xdr:rowOff>
    </xdr:to>
    <xdr:cxnSp macro="">
      <xdr:nvCxnSpPr>
        <xdr:cNvPr id="6" name="Straight Connector 5">
          <a:extLst>
            <a:ext uri="{FF2B5EF4-FFF2-40B4-BE49-F238E27FC236}">
              <a16:creationId xmlns:a16="http://schemas.microsoft.com/office/drawing/2014/main" id="{003A0EA6-2541-DFB8-BDE4-254140E69DE1}"/>
            </a:ext>
          </a:extLst>
        </xdr:cNvPr>
        <xdr:cNvCxnSpPr>
          <a:cxnSpLocks noChangeShapeType="1"/>
        </xdr:cNvCxnSpPr>
      </xdr:nvCxnSpPr>
      <xdr:spPr bwMode="auto">
        <a:xfrm>
          <a:off x="2060575" y="4257040"/>
          <a:ext cx="0" cy="0"/>
        </a:xfrm>
        <a:prstGeom prst="line">
          <a:avLst/>
        </a:prstGeom>
        <a:noFill/>
        <a:ln w="9525">
          <a:solidFill>
            <a:srgbClr val="000000"/>
          </a:solidFill>
          <a:round/>
          <a:headEnd/>
          <a:tailEnd/>
        </a:ln>
      </xdr:spPr>
    </xdr:cxnSp>
    <xdr:clientData/>
  </xdr:twoCellAnchor>
  <xdr:twoCellAnchor>
    <xdr:from>
      <xdr:col>2</xdr:col>
      <xdr:colOff>2308225</xdr:colOff>
      <xdr:row>164</xdr:row>
      <xdr:rowOff>18415</xdr:rowOff>
    </xdr:from>
    <xdr:to>
      <xdr:col>2</xdr:col>
      <xdr:colOff>2308225</xdr:colOff>
      <xdr:row>164</xdr:row>
      <xdr:rowOff>18415</xdr:rowOff>
    </xdr:to>
    <xdr:cxnSp macro="">
      <xdr:nvCxnSpPr>
        <xdr:cNvPr id="7" name="Straight Connector 6">
          <a:extLst>
            <a:ext uri="{FF2B5EF4-FFF2-40B4-BE49-F238E27FC236}">
              <a16:creationId xmlns:a16="http://schemas.microsoft.com/office/drawing/2014/main" id="{F9C8261C-D7FE-27EB-5536-7EBAAECD0FAE}"/>
            </a:ext>
          </a:extLst>
        </xdr:cNvPr>
        <xdr:cNvCxnSpPr>
          <a:cxnSpLocks noChangeShapeType="1"/>
        </xdr:cNvCxnSpPr>
      </xdr:nvCxnSpPr>
      <xdr:spPr bwMode="auto">
        <a:xfrm>
          <a:off x="2060575" y="4276090"/>
          <a:ext cx="0" cy="0"/>
        </a:xfrm>
        <a:prstGeom prst="line">
          <a:avLst/>
        </a:prstGeom>
        <a:noFill/>
        <a:ln w="9525">
          <a:solidFill>
            <a:srgbClr val="000000"/>
          </a:solidFill>
          <a:round/>
          <a:headEnd/>
          <a:tailEnd/>
        </a:ln>
      </xdr:spPr>
    </xdr:cxnSp>
    <xdr:clientData/>
  </xdr:twoCellAnchor>
  <xdr:twoCellAnchor>
    <xdr:from>
      <xdr:col>2</xdr:col>
      <xdr:colOff>2308225</xdr:colOff>
      <xdr:row>163</xdr:row>
      <xdr:rowOff>142240</xdr:rowOff>
    </xdr:from>
    <xdr:to>
      <xdr:col>2</xdr:col>
      <xdr:colOff>2308225</xdr:colOff>
      <xdr:row>163</xdr:row>
      <xdr:rowOff>142240</xdr:rowOff>
    </xdr:to>
    <xdr:cxnSp macro="">
      <xdr:nvCxnSpPr>
        <xdr:cNvPr id="8" name="Straight Connector 7">
          <a:extLst>
            <a:ext uri="{FF2B5EF4-FFF2-40B4-BE49-F238E27FC236}">
              <a16:creationId xmlns:a16="http://schemas.microsoft.com/office/drawing/2014/main" id="{6373975F-669C-7715-3651-22B804086E81}"/>
            </a:ext>
          </a:extLst>
        </xdr:cNvPr>
        <xdr:cNvCxnSpPr>
          <a:cxnSpLocks noChangeShapeType="1"/>
        </xdr:cNvCxnSpPr>
      </xdr:nvCxnSpPr>
      <xdr:spPr bwMode="auto">
        <a:xfrm>
          <a:off x="2060575" y="4257040"/>
          <a:ext cx="0" cy="0"/>
        </a:xfrm>
        <a:prstGeom prst="line">
          <a:avLst/>
        </a:prstGeom>
        <a:noFill/>
        <a:ln w="9525">
          <a:solidFill>
            <a:srgbClr val="000000"/>
          </a:solidFill>
          <a:round/>
          <a:headEnd/>
          <a:tailEnd/>
        </a:ln>
      </xdr:spPr>
    </xdr:cxnSp>
    <xdr:clientData/>
  </xdr:twoCellAnchor>
  <xdr:twoCellAnchor>
    <xdr:from>
      <xdr:col>2</xdr:col>
      <xdr:colOff>2308225</xdr:colOff>
      <xdr:row>164</xdr:row>
      <xdr:rowOff>18415</xdr:rowOff>
    </xdr:from>
    <xdr:to>
      <xdr:col>2</xdr:col>
      <xdr:colOff>2308225</xdr:colOff>
      <xdr:row>164</xdr:row>
      <xdr:rowOff>18415</xdr:rowOff>
    </xdr:to>
    <xdr:cxnSp macro="">
      <xdr:nvCxnSpPr>
        <xdr:cNvPr id="9" name="Straight Connector 8">
          <a:extLst>
            <a:ext uri="{FF2B5EF4-FFF2-40B4-BE49-F238E27FC236}">
              <a16:creationId xmlns:a16="http://schemas.microsoft.com/office/drawing/2014/main" id="{1029261D-0FF1-96CA-6220-04C1F1AC8320}"/>
            </a:ext>
          </a:extLst>
        </xdr:cNvPr>
        <xdr:cNvCxnSpPr>
          <a:cxnSpLocks noChangeShapeType="1"/>
        </xdr:cNvCxnSpPr>
      </xdr:nvCxnSpPr>
      <xdr:spPr bwMode="auto">
        <a:xfrm>
          <a:off x="2060575" y="4276090"/>
          <a:ext cx="0" cy="0"/>
        </a:xfrm>
        <a:prstGeom prst="line">
          <a:avLst/>
        </a:prstGeom>
        <a:noFill/>
        <a:ln w="9525">
          <a:solidFill>
            <a:srgbClr val="000000"/>
          </a:solidFill>
          <a:round/>
          <a:headEnd/>
          <a:tailEnd/>
        </a:ln>
      </xdr:spPr>
    </xdr:cxnSp>
    <xdr:clientData/>
  </xdr:twoCellAnchor>
  <xdr:twoCellAnchor>
    <xdr:from>
      <xdr:col>2</xdr:col>
      <xdr:colOff>2308225</xdr:colOff>
      <xdr:row>163</xdr:row>
      <xdr:rowOff>142240</xdr:rowOff>
    </xdr:from>
    <xdr:to>
      <xdr:col>2</xdr:col>
      <xdr:colOff>2308225</xdr:colOff>
      <xdr:row>163</xdr:row>
      <xdr:rowOff>142240</xdr:rowOff>
    </xdr:to>
    <xdr:cxnSp macro="">
      <xdr:nvCxnSpPr>
        <xdr:cNvPr id="10" name="Straight Connector 9">
          <a:extLst>
            <a:ext uri="{FF2B5EF4-FFF2-40B4-BE49-F238E27FC236}">
              <a16:creationId xmlns:a16="http://schemas.microsoft.com/office/drawing/2014/main" id="{CD3208EF-58BE-DDC3-244F-4C3EBBB00EF7}"/>
            </a:ext>
          </a:extLst>
        </xdr:cNvPr>
        <xdr:cNvCxnSpPr>
          <a:cxnSpLocks noChangeShapeType="1"/>
        </xdr:cNvCxnSpPr>
      </xdr:nvCxnSpPr>
      <xdr:spPr bwMode="auto">
        <a:xfrm>
          <a:off x="2060575" y="4257040"/>
          <a:ext cx="0" cy="0"/>
        </a:xfrm>
        <a:prstGeom prst="line">
          <a:avLst/>
        </a:prstGeom>
        <a:noFill/>
        <a:ln w="9525">
          <a:solidFill>
            <a:srgbClr val="000000"/>
          </a:solidFill>
          <a:round/>
          <a:headEnd/>
          <a:tailEnd/>
        </a:ln>
      </xdr:spPr>
    </xdr:cxnSp>
    <xdr:clientData/>
  </xdr:twoCellAnchor>
  <xdr:twoCellAnchor>
    <xdr:from>
      <xdr:col>2</xdr:col>
      <xdr:colOff>2308225</xdr:colOff>
      <xdr:row>164</xdr:row>
      <xdr:rowOff>18415</xdr:rowOff>
    </xdr:from>
    <xdr:to>
      <xdr:col>2</xdr:col>
      <xdr:colOff>2308225</xdr:colOff>
      <xdr:row>164</xdr:row>
      <xdr:rowOff>18415</xdr:rowOff>
    </xdr:to>
    <xdr:cxnSp macro="">
      <xdr:nvCxnSpPr>
        <xdr:cNvPr id="11" name="Straight Connector 10">
          <a:extLst>
            <a:ext uri="{FF2B5EF4-FFF2-40B4-BE49-F238E27FC236}">
              <a16:creationId xmlns:a16="http://schemas.microsoft.com/office/drawing/2014/main" id="{8DD6CB2D-B154-949B-0824-B628570650DF}"/>
            </a:ext>
          </a:extLst>
        </xdr:cNvPr>
        <xdr:cNvCxnSpPr>
          <a:cxnSpLocks noChangeShapeType="1"/>
        </xdr:cNvCxnSpPr>
      </xdr:nvCxnSpPr>
      <xdr:spPr bwMode="auto">
        <a:xfrm>
          <a:off x="2060575" y="4276090"/>
          <a:ext cx="0" cy="0"/>
        </a:xfrm>
        <a:prstGeom prst="line">
          <a:avLst/>
        </a:prstGeom>
        <a:noFill/>
        <a:ln w="9525">
          <a:solidFill>
            <a:srgbClr val="000000"/>
          </a:solidFill>
          <a:round/>
          <a:headEnd/>
          <a:tailEnd/>
        </a:ln>
      </xdr:spPr>
    </xdr:cxn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96840656-A011-44F8-BE0A-813EA3BD18D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5FB5D477-1B36-4D35-82A5-3ED0F3CC759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3730E131-9890-46E0-BEBD-2CF09E5296F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B911385E-2925-4220-BD1B-CDFE95EB5E2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FB4044BB-B9F4-4A88-9805-549BD55C27B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76B3E6F2-02F6-4F2C-9629-C6235C4AB77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EB7BFC90-C792-4CB0-8578-495CA587680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1839446" cy="699443"/>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D7FDC7F8-152A-4C24-A19E-46B6D51F81E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8F62654A-FD3D-40F1-990C-EF254C77912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5F754E1F-AA05-47EC-A7CB-47F6AD6A40D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9925862B-18E7-4288-A7F6-1FDEA9A5043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19F301A0-5379-42A0-A133-B658A593978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BEAE4DE7-91C5-4D27-9B5B-14A088F6E70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C99D99DE-E2F6-4309-856C-E6671B7EF1E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9B7CAD54-8705-464D-9005-02850DB8D85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578B3BFE-8E87-4A03-832F-B6D1CC8C412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33618</xdr:colOff>
      <xdr:row>0</xdr:row>
      <xdr:rowOff>0</xdr:rowOff>
    </xdr:from>
    <xdr:to>
      <xdr:col>2</xdr:col>
      <xdr:colOff>2207559</xdr:colOff>
      <xdr:row>2</xdr:row>
      <xdr:rowOff>206394</xdr:rowOff>
    </xdr:to>
    <xdr:pic>
      <xdr:nvPicPr>
        <xdr:cNvPr id="3" name="Picture 8" descr="Logo Banco">
          <a:extLst>
            <a:ext uri="{FF2B5EF4-FFF2-40B4-BE49-F238E27FC236}">
              <a16:creationId xmlns:a16="http://schemas.microsoft.com/office/drawing/2014/main" id="{72C37E06-4158-4B4C-AAB5-9422662C272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00383" y="0"/>
          <a:ext cx="2173941" cy="6322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1489075</xdr:colOff>
      <xdr:row>54</xdr:row>
      <xdr:rowOff>0</xdr:rowOff>
    </xdr:from>
    <xdr:to>
      <xdr:col>0</xdr:col>
      <xdr:colOff>1489075</xdr:colOff>
      <xdr:row>54</xdr:row>
      <xdr:rowOff>0</xdr:rowOff>
    </xdr:to>
    <xdr:sp macro="" textlink="">
      <xdr:nvSpPr>
        <xdr:cNvPr id="2" name="Text Box 1">
          <a:extLst>
            <a:ext uri="{FF2B5EF4-FFF2-40B4-BE49-F238E27FC236}">
              <a16:creationId xmlns:a16="http://schemas.microsoft.com/office/drawing/2014/main" id="{CE63243C-C720-7E3D-EFD0-1CC536EFECAA}"/>
            </a:ext>
          </a:extLst>
        </xdr:cNvPr>
        <xdr:cNvSpPr txBox="1">
          <a:spLocks noChangeArrowheads="1"/>
        </xdr:cNvSpPr>
      </xdr:nvSpPr>
      <xdr:spPr bwMode="auto">
        <a:xfrm>
          <a:off x="1485900" y="9398000"/>
          <a:ext cx="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3</xdr:col>
      <xdr:colOff>1515717</xdr:colOff>
      <xdr:row>47</xdr:row>
      <xdr:rowOff>0</xdr:rowOff>
    </xdr:from>
    <xdr:to>
      <xdr:col>4</xdr:col>
      <xdr:colOff>0</xdr:colOff>
      <xdr:row>49</xdr:row>
      <xdr:rowOff>43516</xdr:rowOff>
    </xdr:to>
    <xdr:sp macro="" textlink="">
      <xdr:nvSpPr>
        <xdr:cNvPr id="3" name="Text Box 4">
          <a:extLst>
            <a:ext uri="{FF2B5EF4-FFF2-40B4-BE49-F238E27FC236}">
              <a16:creationId xmlns:a16="http://schemas.microsoft.com/office/drawing/2014/main" id="{27F32324-1A8E-9233-DE16-DCBCE978DC5E}"/>
            </a:ext>
          </a:extLst>
        </xdr:cNvPr>
        <xdr:cNvSpPr txBox="1">
          <a:spLocks noChangeArrowheads="1"/>
        </xdr:cNvSpPr>
      </xdr:nvSpPr>
      <xdr:spPr bwMode="auto">
        <a:xfrm>
          <a:off x="13849350" y="8204200"/>
          <a:ext cx="0" cy="37147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4</xdr:col>
      <xdr:colOff>0</xdr:colOff>
      <xdr:row>52</xdr:row>
      <xdr:rowOff>0</xdr:rowOff>
    </xdr:from>
    <xdr:to>
      <xdr:col>6</xdr:col>
      <xdr:colOff>229667</xdr:colOff>
      <xdr:row>54</xdr:row>
      <xdr:rowOff>0</xdr:rowOff>
    </xdr:to>
    <xdr:sp macro="" textlink="">
      <xdr:nvSpPr>
        <xdr:cNvPr id="4" name="Text Box 5">
          <a:extLst>
            <a:ext uri="{FF2B5EF4-FFF2-40B4-BE49-F238E27FC236}">
              <a16:creationId xmlns:a16="http://schemas.microsoft.com/office/drawing/2014/main" id="{5ED7D1ED-88C7-7DCA-DA38-11DE2E77A856}"/>
            </a:ext>
          </a:extLst>
        </xdr:cNvPr>
        <xdr:cNvSpPr txBox="1">
          <a:spLocks noChangeArrowheads="1"/>
        </xdr:cNvSpPr>
      </xdr:nvSpPr>
      <xdr:spPr bwMode="auto">
        <a:xfrm>
          <a:off x="18307050" y="9055100"/>
          <a:ext cx="1517262" cy="342900"/>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0</xdr:col>
      <xdr:colOff>0</xdr:colOff>
      <xdr:row>0</xdr:row>
      <xdr:rowOff>0</xdr:rowOff>
    </xdr:from>
    <xdr:to>
      <xdr:col>0</xdr:col>
      <xdr:colOff>1866900</xdr:colOff>
      <xdr:row>0</xdr:row>
      <xdr:rowOff>619125</xdr:rowOff>
    </xdr:to>
    <xdr:pic>
      <xdr:nvPicPr>
        <xdr:cNvPr id="1446" name="Picture 8" descr="Logo Banco">
          <a:extLst>
            <a:ext uri="{FF2B5EF4-FFF2-40B4-BE49-F238E27FC236}">
              <a16:creationId xmlns:a16="http://schemas.microsoft.com/office/drawing/2014/main" id="{BB40912B-6863-1804-FFD5-761EC649F7E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0</xdr:colOff>
      <xdr:row>39</xdr:row>
      <xdr:rowOff>28575</xdr:rowOff>
    </xdr:to>
    <xdr:sp macro="" textlink="">
      <xdr:nvSpPr>
        <xdr:cNvPr id="3" name="Text Box 4">
          <a:extLst>
            <a:ext uri="{FF2B5EF4-FFF2-40B4-BE49-F238E27FC236}">
              <a16:creationId xmlns:a16="http://schemas.microsoft.com/office/drawing/2014/main" id="{76F1C41D-0BAB-4305-57A8-71379ACF9032}"/>
            </a:ext>
          </a:extLst>
        </xdr:cNvPr>
        <xdr:cNvSpPr txBox="1">
          <a:spLocks noChangeArrowheads="1"/>
        </xdr:cNvSpPr>
      </xdr:nvSpPr>
      <xdr:spPr bwMode="auto">
        <a:xfrm>
          <a:off x="12915900" y="8372475"/>
          <a:ext cx="0" cy="381000"/>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4</xdr:col>
      <xdr:colOff>0</xdr:colOff>
      <xdr:row>38</xdr:row>
      <xdr:rowOff>0</xdr:rowOff>
    </xdr:from>
    <xdr:to>
      <xdr:col>6</xdr:col>
      <xdr:colOff>231342</xdr:colOff>
      <xdr:row>39</xdr:row>
      <xdr:rowOff>164523</xdr:rowOff>
    </xdr:to>
    <xdr:sp macro="" textlink="">
      <xdr:nvSpPr>
        <xdr:cNvPr id="4" name="Text Box 5">
          <a:extLst>
            <a:ext uri="{FF2B5EF4-FFF2-40B4-BE49-F238E27FC236}">
              <a16:creationId xmlns:a16="http://schemas.microsoft.com/office/drawing/2014/main" id="{029DA799-BB32-0679-4986-9F6DE6FF672E}"/>
            </a:ext>
          </a:extLst>
        </xdr:cNvPr>
        <xdr:cNvSpPr txBox="1">
          <a:spLocks noChangeArrowheads="1"/>
        </xdr:cNvSpPr>
      </xdr:nvSpPr>
      <xdr:spPr bwMode="auto">
        <a:xfrm>
          <a:off x="16706850" y="9267825"/>
          <a:ext cx="1453763" cy="359452"/>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xdr:from>
      <xdr:col>0</xdr:col>
      <xdr:colOff>3939598</xdr:colOff>
      <xdr:row>47</xdr:row>
      <xdr:rowOff>22513</xdr:rowOff>
    </xdr:from>
    <xdr:to>
      <xdr:col>0</xdr:col>
      <xdr:colOff>3945164</xdr:colOff>
      <xdr:row>48</xdr:row>
      <xdr:rowOff>54263</xdr:rowOff>
    </xdr:to>
    <xdr:sp macro="" textlink="">
      <xdr:nvSpPr>
        <xdr:cNvPr id="6" name="TextBox 7">
          <a:extLst>
            <a:ext uri="{FF2B5EF4-FFF2-40B4-BE49-F238E27FC236}">
              <a16:creationId xmlns:a16="http://schemas.microsoft.com/office/drawing/2014/main" id="{E50FA4F2-6E47-266A-6774-4BF8976AA53F}"/>
            </a:ext>
          </a:extLst>
        </xdr:cNvPr>
        <xdr:cNvSpPr txBox="1"/>
      </xdr:nvSpPr>
      <xdr:spPr>
        <a:xfrm>
          <a:off x="12689898" y="11490613"/>
          <a:ext cx="220806"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xdr:from>
      <xdr:col>0</xdr:col>
      <xdr:colOff>3797300</xdr:colOff>
      <xdr:row>40</xdr:row>
      <xdr:rowOff>23376</xdr:rowOff>
    </xdr:from>
    <xdr:to>
      <xdr:col>0</xdr:col>
      <xdr:colOff>4024568</xdr:colOff>
      <xdr:row>41</xdr:row>
      <xdr:rowOff>37300</xdr:rowOff>
    </xdr:to>
    <xdr:sp macro="" textlink="">
      <xdr:nvSpPr>
        <xdr:cNvPr id="8" name="TextBox 1">
          <a:extLst>
            <a:ext uri="{FF2B5EF4-FFF2-40B4-BE49-F238E27FC236}">
              <a16:creationId xmlns:a16="http://schemas.microsoft.com/office/drawing/2014/main" id="{12125C62-3336-F687-FD7B-3F9E557F2FEF}"/>
            </a:ext>
          </a:extLst>
        </xdr:cNvPr>
        <xdr:cNvSpPr txBox="1"/>
      </xdr:nvSpPr>
      <xdr:spPr>
        <a:xfrm>
          <a:off x="3942416" y="10990200"/>
          <a:ext cx="219075" cy="1842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editAs="oneCell">
    <xdr:from>
      <xdr:col>0</xdr:col>
      <xdr:colOff>0</xdr:colOff>
      <xdr:row>0</xdr:row>
      <xdr:rowOff>0</xdr:rowOff>
    </xdr:from>
    <xdr:to>
      <xdr:col>0</xdr:col>
      <xdr:colOff>1866900</xdr:colOff>
      <xdr:row>0</xdr:row>
      <xdr:rowOff>619125</xdr:rowOff>
    </xdr:to>
    <xdr:pic>
      <xdr:nvPicPr>
        <xdr:cNvPr id="2475" name="Picture 6" descr="Logo Banco">
          <a:extLst>
            <a:ext uri="{FF2B5EF4-FFF2-40B4-BE49-F238E27FC236}">
              <a16:creationId xmlns:a16="http://schemas.microsoft.com/office/drawing/2014/main" id="{24C8956D-A78A-B7CA-93C6-BB7C5F5864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45</xdr:row>
      <xdr:rowOff>0</xdr:rowOff>
    </xdr:from>
    <xdr:to>
      <xdr:col>1</xdr:col>
      <xdr:colOff>0</xdr:colOff>
      <xdr:row>48</xdr:row>
      <xdr:rowOff>72996</xdr:rowOff>
    </xdr:to>
    <xdr:sp macro="" textlink="">
      <xdr:nvSpPr>
        <xdr:cNvPr id="2" name="Text Box 2">
          <a:extLst>
            <a:ext uri="{FF2B5EF4-FFF2-40B4-BE49-F238E27FC236}">
              <a16:creationId xmlns:a16="http://schemas.microsoft.com/office/drawing/2014/main" id="{EC73C8F7-0241-668D-F83C-ABFDF397BB1F}"/>
            </a:ext>
          </a:extLst>
        </xdr:cNvPr>
        <xdr:cNvSpPr txBox="1">
          <a:spLocks noChangeArrowheads="1"/>
        </xdr:cNvSpPr>
      </xdr:nvSpPr>
      <xdr:spPr bwMode="auto">
        <a:xfrm>
          <a:off x="4876800" y="7210425"/>
          <a:ext cx="0" cy="529260"/>
        </a:xfrm>
        <a:prstGeom prst="rect">
          <a:avLst/>
        </a:prstGeom>
        <a:noFill/>
        <a:ln>
          <a:noFill/>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xdr:from>
      <xdr:col>0</xdr:col>
      <xdr:colOff>234950</xdr:colOff>
      <xdr:row>45</xdr:row>
      <xdr:rowOff>0</xdr:rowOff>
    </xdr:from>
    <xdr:to>
      <xdr:col>1</xdr:col>
      <xdr:colOff>3</xdr:colOff>
      <xdr:row>45</xdr:row>
      <xdr:rowOff>0</xdr:rowOff>
    </xdr:to>
    <xdr:sp macro="" textlink="">
      <xdr:nvSpPr>
        <xdr:cNvPr id="3" name="Text Box 3">
          <a:extLst>
            <a:ext uri="{FF2B5EF4-FFF2-40B4-BE49-F238E27FC236}">
              <a16:creationId xmlns:a16="http://schemas.microsoft.com/office/drawing/2014/main" id="{F500EB46-6F1F-155C-1345-3EDD50172C54}"/>
            </a:ext>
          </a:extLst>
        </xdr:cNvPr>
        <xdr:cNvSpPr txBox="1">
          <a:spLocks noChangeArrowheads="1"/>
        </xdr:cNvSpPr>
      </xdr:nvSpPr>
      <xdr:spPr bwMode="auto">
        <a:xfrm>
          <a:off x="847725" y="7210425"/>
          <a:ext cx="4029075"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s-PY" sz="1000" b="0" i="0" u="none" strike="noStrike" baseline="0">
              <a:solidFill>
                <a:srgbClr val="000000"/>
              </a:solidFill>
              <a:latin typeface="Times New Roman"/>
              <a:cs typeface="Times New Roman"/>
            </a:rPr>
            <a:t>Lic. Sonia Rios de Coronel</a:t>
          </a:r>
        </a:p>
        <a:p>
          <a:pPr algn="ctr" rtl="0">
            <a:defRPr sz="1000"/>
          </a:pPr>
          <a:r>
            <a:rPr lang="es-PY" sz="1000" b="0" i="0" u="none" strike="noStrike" baseline="0">
              <a:solidFill>
                <a:srgbClr val="000000"/>
              </a:solidFill>
              <a:latin typeface="Times New Roman"/>
              <a:cs typeface="Times New Roman"/>
            </a:rPr>
            <a:t>Contador General</a:t>
          </a:r>
        </a:p>
        <a:p>
          <a:pPr algn="ctr" rtl="0">
            <a:defRPr sz="1000"/>
          </a:pPr>
          <a:r>
            <a:rPr lang="es-PY" sz="1000" b="0" i="0" u="none" strike="noStrike" baseline="0">
              <a:solidFill>
                <a:srgbClr val="000000"/>
              </a:solidFill>
              <a:latin typeface="Times New Roman"/>
              <a:cs typeface="Times New Roman"/>
            </a:rPr>
            <a:t>RUC RIRRS731290U</a:t>
          </a:r>
        </a:p>
        <a:p>
          <a:pPr algn="ctr" rtl="0">
            <a:defRPr sz="1000"/>
          </a:pPr>
          <a:r>
            <a:rPr lang="es-PY" sz="1000" b="0" i="0" u="none" strike="noStrike" baseline="0">
              <a:solidFill>
                <a:srgbClr val="000000"/>
              </a:solidFill>
              <a:latin typeface="Times New Roman"/>
              <a:cs typeface="Times New Roman"/>
            </a:rPr>
            <a:t>Pat. Prof. 010'0024020 Cat. A</a:t>
          </a:r>
        </a:p>
      </xdr:txBody>
    </xdr:sp>
    <xdr:clientData/>
  </xdr:twoCellAnchor>
  <xdr:twoCellAnchor editAs="oneCell">
    <xdr:from>
      <xdr:col>3</xdr:col>
      <xdr:colOff>0</xdr:colOff>
      <xdr:row>45</xdr:row>
      <xdr:rowOff>0</xdr:rowOff>
    </xdr:from>
    <xdr:to>
      <xdr:col>3</xdr:col>
      <xdr:colOff>1151710</xdr:colOff>
      <xdr:row>47</xdr:row>
      <xdr:rowOff>145993</xdr:rowOff>
    </xdr:to>
    <xdr:sp macro="" textlink="">
      <xdr:nvSpPr>
        <xdr:cNvPr id="4" name="Text Box 4">
          <a:extLst>
            <a:ext uri="{FF2B5EF4-FFF2-40B4-BE49-F238E27FC236}">
              <a16:creationId xmlns:a16="http://schemas.microsoft.com/office/drawing/2014/main" id="{41DC33CF-2EDA-057A-C846-3F880B25E096}"/>
            </a:ext>
          </a:extLst>
        </xdr:cNvPr>
        <xdr:cNvSpPr txBox="1">
          <a:spLocks noChangeArrowheads="1"/>
        </xdr:cNvSpPr>
      </xdr:nvSpPr>
      <xdr:spPr bwMode="auto">
        <a:xfrm>
          <a:off x="6534150" y="7210425"/>
          <a:ext cx="1151860" cy="441154"/>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1</xdr:col>
      <xdr:colOff>0</xdr:colOff>
      <xdr:row>46</xdr:row>
      <xdr:rowOff>0</xdr:rowOff>
    </xdr:from>
    <xdr:to>
      <xdr:col>1</xdr:col>
      <xdr:colOff>0</xdr:colOff>
      <xdr:row>49</xdr:row>
      <xdr:rowOff>65309</xdr:rowOff>
    </xdr:to>
    <xdr:sp macro="" textlink="">
      <xdr:nvSpPr>
        <xdr:cNvPr id="5" name="Text Box 6">
          <a:extLst>
            <a:ext uri="{FF2B5EF4-FFF2-40B4-BE49-F238E27FC236}">
              <a16:creationId xmlns:a16="http://schemas.microsoft.com/office/drawing/2014/main" id="{7D855310-4A1B-B0E4-3C3B-DC589562EA00}"/>
            </a:ext>
          </a:extLst>
        </xdr:cNvPr>
        <xdr:cNvSpPr txBox="1">
          <a:spLocks noChangeArrowheads="1"/>
        </xdr:cNvSpPr>
      </xdr:nvSpPr>
      <xdr:spPr bwMode="auto">
        <a:xfrm>
          <a:off x="4876800" y="7515225"/>
          <a:ext cx="0" cy="523875"/>
        </a:xfrm>
        <a:prstGeom prst="rect">
          <a:avLst/>
        </a:prstGeom>
        <a:noFill/>
        <a:ln>
          <a:noFill/>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1</xdr:col>
      <xdr:colOff>0</xdr:colOff>
      <xdr:row>47</xdr:row>
      <xdr:rowOff>0</xdr:rowOff>
    </xdr:from>
    <xdr:to>
      <xdr:col>1</xdr:col>
      <xdr:colOff>0</xdr:colOff>
      <xdr:row>50</xdr:row>
      <xdr:rowOff>58882</xdr:rowOff>
    </xdr:to>
    <xdr:sp macro="" textlink="">
      <xdr:nvSpPr>
        <xdr:cNvPr id="3670" name="Text Box 10">
          <a:extLst>
            <a:ext uri="{FF2B5EF4-FFF2-40B4-BE49-F238E27FC236}">
              <a16:creationId xmlns:a16="http://schemas.microsoft.com/office/drawing/2014/main" id="{84DD24C0-7841-9865-D5A5-F0F5848E4AFA}"/>
            </a:ext>
          </a:extLst>
        </xdr:cNvPr>
        <xdr:cNvSpPr txBox="1">
          <a:spLocks noChangeArrowheads="1"/>
        </xdr:cNvSpPr>
      </xdr:nvSpPr>
      <xdr:spPr bwMode="auto">
        <a:xfrm>
          <a:off x="4038600" y="7639050"/>
          <a:ext cx="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1195728</xdr:colOff>
      <xdr:row>48</xdr:row>
      <xdr:rowOff>70602</xdr:rowOff>
    </xdr:to>
    <xdr:sp macro="" textlink="">
      <xdr:nvSpPr>
        <xdr:cNvPr id="8" name="Text Box 1">
          <a:extLst>
            <a:ext uri="{FF2B5EF4-FFF2-40B4-BE49-F238E27FC236}">
              <a16:creationId xmlns:a16="http://schemas.microsoft.com/office/drawing/2014/main" id="{ABB4AF35-FA80-057E-1C2B-47F2E47E778E}"/>
            </a:ext>
          </a:extLst>
        </xdr:cNvPr>
        <xdr:cNvSpPr txBox="1">
          <a:spLocks noChangeArrowheads="1"/>
        </xdr:cNvSpPr>
      </xdr:nvSpPr>
      <xdr:spPr bwMode="auto">
        <a:xfrm>
          <a:off x="6534150" y="7210425"/>
          <a:ext cx="1196163" cy="526879"/>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a:p>
          <a:pPr algn="ctr" rtl="0">
            <a:defRPr sz="1000"/>
          </a:pPr>
          <a:endParaRPr lang="es-PY" sz="1000" b="0" i="0" u="none" strike="noStrike" baseline="0">
            <a:solidFill>
              <a:srgbClr val="000000"/>
            </a:solidFill>
            <a:latin typeface="Times New Roman"/>
            <a:cs typeface="Times New Roman"/>
          </a:endParaRPr>
        </a:p>
      </xdr:txBody>
    </xdr:sp>
    <xdr:clientData/>
  </xdr:twoCellAnchor>
  <xdr:twoCellAnchor editAs="oneCell">
    <xdr:from>
      <xdr:col>0</xdr:col>
      <xdr:colOff>0</xdr:colOff>
      <xdr:row>0</xdr:row>
      <xdr:rowOff>0</xdr:rowOff>
    </xdr:from>
    <xdr:to>
      <xdr:col>0</xdr:col>
      <xdr:colOff>1866900</xdr:colOff>
      <xdr:row>0</xdr:row>
      <xdr:rowOff>619125</xdr:rowOff>
    </xdr:to>
    <xdr:pic>
      <xdr:nvPicPr>
        <xdr:cNvPr id="3674" name="Picture 11" descr="Logo Banco">
          <a:extLst>
            <a:ext uri="{FF2B5EF4-FFF2-40B4-BE49-F238E27FC236}">
              <a16:creationId xmlns:a16="http://schemas.microsoft.com/office/drawing/2014/main" id="{EE37C85F-34CD-36E8-BC6C-E6B1C18FEC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419100</xdr:colOff>
      <xdr:row>32</xdr:row>
      <xdr:rowOff>0</xdr:rowOff>
    </xdr:from>
    <xdr:to>
      <xdr:col>2</xdr:col>
      <xdr:colOff>641784</xdr:colOff>
      <xdr:row>32</xdr:row>
      <xdr:rowOff>4233</xdr:rowOff>
    </xdr:to>
    <xdr:sp macro="" textlink="">
      <xdr:nvSpPr>
        <xdr:cNvPr id="2" name="TextBox 8">
          <a:extLst>
            <a:ext uri="{FF2B5EF4-FFF2-40B4-BE49-F238E27FC236}">
              <a16:creationId xmlns:a16="http://schemas.microsoft.com/office/drawing/2014/main" id="{2E4EF85B-9F98-98A7-E63D-2A1779F8F72C}"/>
            </a:ext>
          </a:extLst>
        </xdr:cNvPr>
        <xdr:cNvSpPr txBox="1"/>
      </xdr:nvSpPr>
      <xdr:spPr>
        <a:xfrm>
          <a:off x="4733925" y="6617759"/>
          <a:ext cx="222684" cy="1492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xdr:from>
      <xdr:col>0</xdr:col>
      <xdr:colOff>3257550</xdr:colOff>
      <xdr:row>32</xdr:row>
      <xdr:rowOff>0</xdr:rowOff>
    </xdr:from>
    <xdr:to>
      <xdr:col>0</xdr:col>
      <xdr:colOff>3257550</xdr:colOff>
      <xdr:row>32</xdr:row>
      <xdr:rowOff>53178</xdr:rowOff>
    </xdr:to>
    <xdr:sp macro="" textlink="">
      <xdr:nvSpPr>
        <xdr:cNvPr id="3" name="TextBox 1">
          <a:extLst>
            <a:ext uri="{FF2B5EF4-FFF2-40B4-BE49-F238E27FC236}">
              <a16:creationId xmlns:a16="http://schemas.microsoft.com/office/drawing/2014/main" id="{8D6D47D9-88AF-C2C8-B2E4-FCD6472394BF}"/>
            </a:ext>
          </a:extLst>
        </xdr:cNvPr>
        <xdr:cNvSpPr txBox="1"/>
      </xdr:nvSpPr>
      <xdr:spPr>
        <a:xfrm>
          <a:off x="3257550" y="6633726"/>
          <a:ext cx="0" cy="182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editAs="oneCell">
    <xdr:from>
      <xdr:col>0</xdr:col>
      <xdr:colOff>0</xdr:colOff>
      <xdr:row>0</xdr:row>
      <xdr:rowOff>47625</xdr:rowOff>
    </xdr:from>
    <xdr:to>
      <xdr:col>0</xdr:col>
      <xdr:colOff>1866900</xdr:colOff>
      <xdr:row>0</xdr:row>
      <xdr:rowOff>676275</xdr:rowOff>
    </xdr:to>
    <xdr:pic>
      <xdr:nvPicPr>
        <xdr:cNvPr id="6213" name="Picture 4" descr="Logo Banco">
          <a:extLst>
            <a:ext uri="{FF2B5EF4-FFF2-40B4-BE49-F238E27FC236}">
              <a16:creationId xmlns:a16="http://schemas.microsoft.com/office/drawing/2014/main" id="{5C50901B-FE7A-B219-3A9C-2871A81F78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18669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3025775</xdr:colOff>
      <xdr:row>44</xdr:row>
      <xdr:rowOff>0</xdr:rowOff>
    </xdr:from>
    <xdr:to>
      <xdr:col>6</xdr:col>
      <xdr:colOff>511296</xdr:colOff>
      <xdr:row>44</xdr:row>
      <xdr:rowOff>41672</xdr:rowOff>
    </xdr:to>
    <xdr:sp macro="" textlink="">
      <xdr:nvSpPr>
        <xdr:cNvPr id="4" name="Text Box 3">
          <a:extLst>
            <a:ext uri="{FF2B5EF4-FFF2-40B4-BE49-F238E27FC236}">
              <a16:creationId xmlns:a16="http://schemas.microsoft.com/office/drawing/2014/main" id="{F50D5DDE-A905-682C-80B5-58E0655DCEF2}"/>
            </a:ext>
          </a:extLst>
        </xdr:cNvPr>
        <xdr:cNvSpPr txBox="1">
          <a:spLocks noChangeArrowheads="1"/>
        </xdr:cNvSpPr>
      </xdr:nvSpPr>
      <xdr:spPr bwMode="auto">
        <a:xfrm>
          <a:off x="3028950" y="8648699"/>
          <a:ext cx="3524250" cy="4762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ES" sz="1000" b="0" i="0" u="none" strike="noStrike" baseline="0">
            <a:solidFill>
              <a:srgbClr val="000000"/>
            </a:solidFill>
            <a:latin typeface="Times New Roman"/>
            <a:cs typeface="Times New Roman"/>
          </a:endParaRPr>
        </a:p>
        <a:p>
          <a:pPr algn="ctr" rtl="0">
            <a:defRPr sz="1000"/>
          </a:pPr>
          <a:endParaRPr lang="es-ES" sz="1000" b="0" i="0" u="none" strike="noStrike" baseline="0">
            <a:solidFill>
              <a:srgbClr val="000000"/>
            </a:solidFill>
            <a:latin typeface="Times New Roman"/>
            <a:cs typeface="Times New Roman"/>
          </a:endParaRPr>
        </a:p>
      </xdr:txBody>
    </xdr:sp>
    <xdr:clientData/>
  </xdr:twoCellAnchor>
  <xdr:twoCellAnchor editAs="oneCell">
    <xdr:from>
      <xdr:col>1</xdr:col>
      <xdr:colOff>0</xdr:colOff>
      <xdr:row>44</xdr:row>
      <xdr:rowOff>0</xdr:rowOff>
    </xdr:from>
    <xdr:to>
      <xdr:col>6</xdr:col>
      <xdr:colOff>422418</xdr:colOff>
      <xdr:row>45</xdr:row>
      <xdr:rowOff>139828</xdr:rowOff>
    </xdr:to>
    <xdr:sp macro="" textlink="">
      <xdr:nvSpPr>
        <xdr:cNvPr id="5" name="Text Box 4">
          <a:extLst>
            <a:ext uri="{FF2B5EF4-FFF2-40B4-BE49-F238E27FC236}">
              <a16:creationId xmlns:a16="http://schemas.microsoft.com/office/drawing/2014/main" id="{A3D4E366-9325-BE9D-A4D5-4EA82C165F69}"/>
            </a:ext>
          </a:extLst>
        </xdr:cNvPr>
        <xdr:cNvSpPr txBox="1">
          <a:spLocks noChangeArrowheads="1"/>
        </xdr:cNvSpPr>
      </xdr:nvSpPr>
      <xdr:spPr bwMode="auto">
        <a:xfrm>
          <a:off x="3876675" y="8353425"/>
          <a:ext cx="3076575" cy="33337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ES" sz="1000" b="0" i="0" u="none" strike="noStrike" baseline="0">
            <a:solidFill>
              <a:srgbClr val="000000"/>
            </a:solidFill>
            <a:latin typeface="Times New Roman"/>
            <a:cs typeface="Times New Roman"/>
          </a:endParaRPr>
        </a:p>
      </xdr:txBody>
    </xdr:sp>
    <xdr:clientData/>
  </xdr:twoCellAnchor>
  <xdr:twoCellAnchor editAs="oneCell">
    <xdr:from>
      <xdr:col>2</xdr:col>
      <xdr:colOff>0</xdr:colOff>
      <xdr:row>44</xdr:row>
      <xdr:rowOff>0</xdr:rowOff>
    </xdr:from>
    <xdr:to>
      <xdr:col>6</xdr:col>
      <xdr:colOff>206413</xdr:colOff>
      <xdr:row>45</xdr:row>
      <xdr:rowOff>120785</xdr:rowOff>
    </xdr:to>
    <xdr:sp macro="" textlink="">
      <xdr:nvSpPr>
        <xdr:cNvPr id="6" name="Text Box 2">
          <a:extLst>
            <a:ext uri="{FF2B5EF4-FFF2-40B4-BE49-F238E27FC236}">
              <a16:creationId xmlns:a16="http://schemas.microsoft.com/office/drawing/2014/main" id="{AB904C7D-7B7F-EE08-4A30-4DC057C295D5}"/>
            </a:ext>
          </a:extLst>
        </xdr:cNvPr>
        <xdr:cNvSpPr txBox="1">
          <a:spLocks noChangeArrowheads="1"/>
        </xdr:cNvSpPr>
      </xdr:nvSpPr>
      <xdr:spPr bwMode="auto">
        <a:xfrm>
          <a:off x="5410200" y="8382000"/>
          <a:ext cx="2171700" cy="31432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ES" sz="1000" b="0" i="0" u="none" strike="noStrike" baseline="0">
            <a:solidFill>
              <a:srgbClr val="000000"/>
            </a:solidFill>
            <a:latin typeface="Times New Roman"/>
            <a:cs typeface="Times New Roman"/>
          </a:endParaRPr>
        </a:p>
        <a:p>
          <a:pPr algn="ctr" rtl="0">
            <a:defRPr sz="1000"/>
          </a:pPr>
          <a:endParaRPr lang="es-ES" sz="1000" b="0" i="0" u="none" strike="noStrike" baseline="0">
            <a:solidFill>
              <a:srgbClr val="000000"/>
            </a:solidFill>
            <a:latin typeface="Times New Roman"/>
            <a:cs typeface="Times New Roman"/>
          </a:endParaRPr>
        </a:p>
      </xdr:txBody>
    </xdr:sp>
    <xdr:clientData/>
  </xdr:twoCellAnchor>
  <xdr:twoCellAnchor editAs="oneCell">
    <xdr:from>
      <xdr:col>2</xdr:col>
      <xdr:colOff>0</xdr:colOff>
      <xdr:row>44</xdr:row>
      <xdr:rowOff>0</xdr:rowOff>
    </xdr:from>
    <xdr:to>
      <xdr:col>6</xdr:col>
      <xdr:colOff>234990</xdr:colOff>
      <xdr:row>44</xdr:row>
      <xdr:rowOff>41672</xdr:rowOff>
    </xdr:to>
    <xdr:sp macro="" textlink="">
      <xdr:nvSpPr>
        <xdr:cNvPr id="7" name="Text Box 3">
          <a:extLst>
            <a:ext uri="{FF2B5EF4-FFF2-40B4-BE49-F238E27FC236}">
              <a16:creationId xmlns:a16="http://schemas.microsoft.com/office/drawing/2014/main" id="{5A9C032E-0897-7CA2-318B-5408A1494E97}"/>
            </a:ext>
          </a:extLst>
        </xdr:cNvPr>
        <xdr:cNvSpPr txBox="1">
          <a:spLocks noChangeArrowheads="1"/>
        </xdr:cNvSpPr>
      </xdr:nvSpPr>
      <xdr:spPr bwMode="auto">
        <a:xfrm>
          <a:off x="5410200" y="8648699"/>
          <a:ext cx="2209800" cy="4762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es-ES" sz="1000" b="0" i="0" u="none" strike="noStrike" baseline="0">
            <a:solidFill>
              <a:srgbClr val="000000"/>
            </a:solidFill>
            <a:latin typeface="Times New Roman"/>
            <a:cs typeface="Times New Roman"/>
          </a:endParaRPr>
        </a:p>
        <a:p>
          <a:pPr algn="ctr" rtl="0">
            <a:defRPr sz="1000"/>
          </a:pPr>
          <a:endParaRPr lang="es-ES" sz="1000" b="0" i="0" u="none" strike="noStrike" baseline="0">
            <a:solidFill>
              <a:srgbClr val="000000"/>
            </a:solidFill>
            <a:latin typeface="Times New Roman"/>
            <a:cs typeface="Times New Roman"/>
          </a:endParaRPr>
        </a:p>
      </xdr:txBody>
    </xdr:sp>
    <xdr:clientData/>
  </xdr:twoCellAnchor>
  <xdr:twoCellAnchor>
    <xdr:from>
      <xdr:col>0</xdr:col>
      <xdr:colOff>3797300</xdr:colOff>
      <xdr:row>44</xdr:row>
      <xdr:rowOff>0</xdr:rowOff>
    </xdr:from>
    <xdr:to>
      <xdr:col>0</xdr:col>
      <xdr:colOff>4019890</xdr:colOff>
      <xdr:row>44</xdr:row>
      <xdr:rowOff>37289</xdr:rowOff>
    </xdr:to>
    <xdr:sp macro="" textlink="">
      <xdr:nvSpPr>
        <xdr:cNvPr id="8" name="TextBox 1">
          <a:extLst>
            <a:ext uri="{FF2B5EF4-FFF2-40B4-BE49-F238E27FC236}">
              <a16:creationId xmlns:a16="http://schemas.microsoft.com/office/drawing/2014/main" id="{1D1F7160-B5AD-C71F-020A-528A85E3BC1D}"/>
            </a:ext>
          </a:extLst>
        </xdr:cNvPr>
        <xdr:cNvSpPr txBox="1"/>
      </xdr:nvSpPr>
      <xdr:spPr>
        <a:xfrm>
          <a:off x="3635375" y="7046476"/>
          <a:ext cx="3175" cy="165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editAs="oneCell">
    <xdr:from>
      <xdr:col>0</xdr:col>
      <xdr:colOff>0</xdr:colOff>
      <xdr:row>0</xdr:row>
      <xdr:rowOff>0</xdr:rowOff>
    </xdr:from>
    <xdr:to>
      <xdr:col>0</xdr:col>
      <xdr:colOff>1866900</xdr:colOff>
      <xdr:row>0</xdr:row>
      <xdr:rowOff>619125</xdr:rowOff>
    </xdr:to>
    <xdr:pic>
      <xdr:nvPicPr>
        <xdr:cNvPr id="5611" name="Picture 8" descr="Logo Banco">
          <a:extLst>
            <a:ext uri="{FF2B5EF4-FFF2-40B4-BE49-F238E27FC236}">
              <a16:creationId xmlns:a16="http://schemas.microsoft.com/office/drawing/2014/main" id="{28148BBF-B200-67E1-35BF-73C5463915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B4F5922C-9CB0-46CB-B2FF-8AB3E8BCD08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F0EDB54C-472B-4A3E-8902-E1FB7ADAADB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0</xdr:col>
      <xdr:colOff>0</xdr:colOff>
      <xdr:row>3</xdr:row>
      <xdr:rowOff>150355</xdr:rowOff>
    </xdr:to>
    <xdr:pic>
      <xdr:nvPicPr>
        <xdr:cNvPr id="2" name="Picture 25" descr="Logo Banco">
          <a:extLst>
            <a:ext uri="{FF2B5EF4-FFF2-40B4-BE49-F238E27FC236}">
              <a16:creationId xmlns:a16="http://schemas.microsoft.com/office/drawing/2014/main" id="{DE81FCAD-085A-4A57-A3D1-4D06AF973F5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2412"/>
          <a:ext cx="0" cy="613718"/>
        </a:xfrm>
        <a:prstGeom prst="rect">
          <a:avLst/>
        </a:prstGeom>
        <a:noFill/>
        <a:ln>
          <a:noFill/>
        </a:ln>
      </xdr:spPr>
    </xdr:pic>
    <xdr:clientData/>
  </xdr:twoCellAnchor>
  <xdr:twoCellAnchor editAs="oneCell">
    <xdr:from>
      <xdr:col>2</xdr:col>
      <xdr:colOff>0</xdr:colOff>
      <xdr:row>0</xdr:row>
      <xdr:rowOff>0</xdr:rowOff>
    </xdr:from>
    <xdr:to>
      <xdr:col>2</xdr:col>
      <xdr:colOff>1866900</xdr:colOff>
      <xdr:row>3</xdr:row>
      <xdr:rowOff>133350</xdr:rowOff>
    </xdr:to>
    <xdr:pic>
      <xdr:nvPicPr>
        <xdr:cNvPr id="3" name="Picture 8" descr="Logo Banco">
          <a:extLst>
            <a:ext uri="{FF2B5EF4-FFF2-40B4-BE49-F238E27FC236}">
              <a16:creationId xmlns:a16="http://schemas.microsoft.com/office/drawing/2014/main" id="{421CA556-1736-4F1F-BD7C-1D5574DDDD4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 y="0"/>
          <a:ext cx="18669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2708275</xdr:colOff>
      <xdr:row>103</xdr:row>
      <xdr:rowOff>41275</xdr:rowOff>
    </xdr:from>
    <xdr:to>
      <xdr:col>2</xdr:col>
      <xdr:colOff>2708275</xdr:colOff>
      <xdr:row>103</xdr:row>
      <xdr:rowOff>41275</xdr:rowOff>
    </xdr:to>
    <xdr:cxnSp macro="">
      <xdr:nvCxnSpPr>
        <xdr:cNvPr id="4" name="Straight Connector 3">
          <a:extLst>
            <a:ext uri="{FF2B5EF4-FFF2-40B4-BE49-F238E27FC236}">
              <a16:creationId xmlns:a16="http://schemas.microsoft.com/office/drawing/2014/main" id="{EEF9760E-9D0E-6CCC-EF4E-7916A7116E3D}"/>
            </a:ext>
          </a:extLst>
        </xdr:cNvPr>
        <xdr:cNvCxnSpPr>
          <a:cxnSpLocks noChangeShapeType="1"/>
        </xdr:cNvCxnSpPr>
      </xdr:nvCxnSpPr>
      <xdr:spPr bwMode="auto">
        <a:xfrm>
          <a:off x="2193925" y="4394200"/>
          <a:ext cx="0" cy="0"/>
        </a:xfrm>
        <a:prstGeom prst="line">
          <a:avLst/>
        </a:prstGeom>
        <a:noFill/>
        <a:ln w="9525">
          <a:solidFill>
            <a:srgbClr val="000000"/>
          </a:solidFill>
          <a:round/>
          <a:headEnd/>
          <a:tailEnd/>
        </a:ln>
      </xdr:spPr>
    </xdr:cxnSp>
    <xdr:clientData/>
  </xdr:twoCellAnchor>
  <xdr:twoCellAnchor>
    <xdr:from>
      <xdr:col>2</xdr:col>
      <xdr:colOff>2708275</xdr:colOff>
      <xdr:row>103</xdr:row>
      <xdr:rowOff>79375</xdr:rowOff>
    </xdr:from>
    <xdr:to>
      <xdr:col>2</xdr:col>
      <xdr:colOff>2708275</xdr:colOff>
      <xdr:row>103</xdr:row>
      <xdr:rowOff>79375</xdr:rowOff>
    </xdr:to>
    <xdr:cxnSp macro="">
      <xdr:nvCxnSpPr>
        <xdr:cNvPr id="5" name="Straight Connector 4">
          <a:extLst>
            <a:ext uri="{FF2B5EF4-FFF2-40B4-BE49-F238E27FC236}">
              <a16:creationId xmlns:a16="http://schemas.microsoft.com/office/drawing/2014/main" id="{2BEF28B0-8DA0-B7AC-C78D-EE44AE68ECE0}"/>
            </a:ext>
          </a:extLst>
        </xdr:cNvPr>
        <xdr:cNvCxnSpPr>
          <a:cxnSpLocks noChangeShapeType="1"/>
        </xdr:cNvCxnSpPr>
      </xdr:nvCxnSpPr>
      <xdr:spPr bwMode="auto">
        <a:xfrm>
          <a:off x="2193925" y="4413250"/>
          <a:ext cx="0" cy="0"/>
        </a:xfrm>
        <a:prstGeom prst="line">
          <a:avLst/>
        </a:prstGeom>
        <a:noFill/>
        <a:ln w="9525">
          <a:solidFill>
            <a:srgbClr val="000000"/>
          </a:solidFill>
          <a:round/>
          <a:headEnd/>
          <a:tailEn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8ED0E-7946-436C-84E6-3AD13319CB65}">
  <dimension ref="A1:WVI32"/>
  <sheetViews>
    <sheetView tabSelected="1" zoomScaleNormal="100" workbookViewId="0">
      <selection activeCell="A29" sqref="A29"/>
    </sheetView>
  </sheetViews>
  <sheetFormatPr defaultColWidth="0" defaultRowHeight="12.75" customHeight="1" zeroHeight="1" x14ac:dyDescent="0.2"/>
  <cols>
    <col min="1" max="1" width="11.7109375" style="261" customWidth="1"/>
    <col min="2" max="4" width="31.7109375" style="255" customWidth="1"/>
    <col min="5" max="5" width="36.85546875" style="255" customWidth="1"/>
    <col min="6" max="6" width="11.7109375" style="255" customWidth="1"/>
    <col min="7" max="256" width="9.140625" style="255" hidden="1" customWidth="1"/>
    <col min="257" max="257" width="100.7109375" style="255" hidden="1" customWidth="1"/>
    <col min="258" max="512" width="0" style="255" hidden="1"/>
    <col min="513" max="513" width="100.7109375" style="255" hidden="1" customWidth="1"/>
    <col min="514" max="768" width="0" style="255" hidden="1"/>
    <col min="769" max="769" width="100.7109375" style="255" hidden="1" customWidth="1"/>
    <col min="770" max="1024" width="0" style="255" hidden="1"/>
    <col min="1025" max="1025" width="100.7109375" style="255" hidden="1" customWidth="1"/>
    <col min="1026" max="1280" width="0" style="255" hidden="1"/>
    <col min="1281" max="1281" width="100.7109375" style="255" hidden="1" customWidth="1"/>
    <col min="1282" max="1536" width="0" style="255" hidden="1"/>
    <col min="1537" max="1537" width="100.7109375" style="255" hidden="1" customWidth="1"/>
    <col min="1538" max="1792" width="0" style="255" hidden="1"/>
    <col min="1793" max="1793" width="100.7109375" style="255" hidden="1" customWidth="1"/>
    <col min="1794" max="2048" width="0" style="255" hidden="1"/>
    <col min="2049" max="2049" width="100.7109375" style="255" hidden="1" customWidth="1"/>
    <col min="2050" max="2304" width="0" style="255" hidden="1"/>
    <col min="2305" max="2305" width="100.7109375" style="255" hidden="1" customWidth="1"/>
    <col min="2306" max="2560" width="0" style="255" hidden="1"/>
    <col min="2561" max="2561" width="100.7109375" style="255" hidden="1" customWidth="1"/>
    <col min="2562" max="2816" width="0" style="255" hidden="1"/>
    <col min="2817" max="2817" width="100.7109375" style="255" hidden="1" customWidth="1"/>
    <col min="2818" max="3072" width="0" style="255" hidden="1"/>
    <col min="3073" max="3073" width="100.7109375" style="255" hidden="1" customWidth="1"/>
    <col min="3074" max="3328" width="0" style="255" hidden="1"/>
    <col min="3329" max="3329" width="100.7109375" style="255" hidden="1" customWidth="1"/>
    <col min="3330" max="3584" width="0" style="255" hidden="1"/>
    <col min="3585" max="3585" width="100.7109375" style="255" hidden="1" customWidth="1"/>
    <col min="3586" max="3840" width="0" style="255" hidden="1"/>
    <col min="3841" max="3841" width="100.7109375" style="255" hidden="1" customWidth="1"/>
    <col min="3842" max="4096" width="0" style="255" hidden="1"/>
    <col min="4097" max="4097" width="100.7109375" style="255" hidden="1" customWidth="1"/>
    <col min="4098" max="4352" width="0" style="255" hidden="1"/>
    <col min="4353" max="4353" width="100.7109375" style="255" hidden="1" customWidth="1"/>
    <col min="4354" max="4608" width="0" style="255" hidden="1"/>
    <col min="4609" max="4609" width="100.7109375" style="255" hidden="1" customWidth="1"/>
    <col min="4610" max="4864" width="0" style="255" hidden="1"/>
    <col min="4865" max="4865" width="100.7109375" style="255" hidden="1" customWidth="1"/>
    <col min="4866" max="5120" width="0" style="255" hidden="1"/>
    <col min="5121" max="5121" width="100.7109375" style="255" hidden="1" customWidth="1"/>
    <col min="5122" max="5376" width="0" style="255" hidden="1"/>
    <col min="5377" max="5377" width="100.7109375" style="255" hidden="1" customWidth="1"/>
    <col min="5378" max="5632" width="0" style="255" hidden="1"/>
    <col min="5633" max="5633" width="100.7109375" style="255" hidden="1" customWidth="1"/>
    <col min="5634" max="5888" width="0" style="255" hidden="1"/>
    <col min="5889" max="5889" width="100.7109375" style="255" hidden="1" customWidth="1"/>
    <col min="5890" max="6144" width="0" style="255" hidden="1"/>
    <col min="6145" max="6145" width="100.7109375" style="255" hidden="1" customWidth="1"/>
    <col min="6146" max="6400" width="0" style="255" hidden="1"/>
    <col min="6401" max="6401" width="100.7109375" style="255" hidden="1" customWidth="1"/>
    <col min="6402" max="6656" width="0" style="255" hidden="1"/>
    <col min="6657" max="6657" width="100.7109375" style="255" hidden="1" customWidth="1"/>
    <col min="6658" max="6912" width="0" style="255" hidden="1"/>
    <col min="6913" max="6913" width="100.7109375" style="255" hidden="1" customWidth="1"/>
    <col min="6914" max="7168" width="0" style="255" hidden="1"/>
    <col min="7169" max="7169" width="100.7109375" style="255" hidden="1" customWidth="1"/>
    <col min="7170" max="7424" width="0" style="255" hidden="1"/>
    <col min="7425" max="7425" width="100.7109375" style="255" hidden="1" customWidth="1"/>
    <col min="7426" max="7680" width="0" style="255" hidden="1"/>
    <col min="7681" max="7681" width="100.7109375" style="255" hidden="1" customWidth="1"/>
    <col min="7682" max="7936" width="0" style="255" hidden="1"/>
    <col min="7937" max="7937" width="100.7109375" style="255" hidden="1" customWidth="1"/>
    <col min="7938" max="8192" width="0" style="255" hidden="1"/>
    <col min="8193" max="8193" width="100.7109375" style="255" hidden="1" customWidth="1"/>
    <col min="8194" max="8448" width="0" style="255" hidden="1"/>
    <col min="8449" max="8449" width="100.7109375" style="255" hidden="1" customWidth="1"/>
    <col min="8450" max="8704" width="0" style="255" hidden="1"/>
    <col min="8705" max="8705" width="100.7109375" style="255" hidden="1" customWidth="1"/>
    <col min="8706" max="8960" width="0" style="255" hidden="1"/>
    <col min="8961" max="8961" width="100.7109375" style="255" hidden="1" customWidth="1"/>
    <col min="8962" max="9216" width="0" style="255" hidden="1"/>
    <col min="9217" max="9217" width="100.7109375" style="255" hidden="1" customWidth="1"/>
    <col min="9218" max="9472" width="0" style="255" hidden="1"/>
    <col min="9473" max="9473" width="100.7109375" style="255" hidden="1" customWidth="1"/>
    <col min="9474" max="9728" width="0" style="255" hidden="1"/>
    <col min="9729" max="9729" width="100.7109375" style="255" hidden="1" customWidth="1"/>
    <col min="9730" max="9984" width="0" style="255" hidden="1"/>
    <col min="9985" max="9985" width="100.7109375" style="255" hidden="1" customWidth="1"/>
    <col min="9986" max="10240" width="0" style="255" hidden="1"/>
    <col min="10241" max="10241" width="100.7109375" style="255" hidden="1" customWidth="1"/>
    <col min="10242" max="10496" width="0" style="255" hidden="1"/>
    <col min="10497" max="10497" width="100.7109375" style="255" hidden="1" customWidth="1"/>
    <col min="10498" max="10752" width="0" style="255" hidden="1"/>
    <col min="10753" max="10753" width="100.7109375" style="255" hidden="1" customWidth="1"/>
    <col min="10754" max="11008" width="0" style="255" hidden="1"/>
    <col min="11009" max="11009" width="100.7109375" style="255" hidden="1" customWidth="1"/>
    <col min="11010" max="11264" width="0" style="255" hidden="1"/>
    <col min="11265" max="11265" width="100.7109375" style="255" hidden="1" customWidth="1"/>
    <col min="11266" max="11520" width="0" style="255" hidden="1"/>
    <col min="11521" max="11521" width="100.7109375" style="255" hidden="1" customWidth="1"/>
    <col min="11522" max="11776" width="0" style="255" hidden="1"/>
    <col min="11777" max="11777" width="100.7109375" style="255" hidden="1" customWidth="1"/>
    <col min="11778" max="12032" width="0" style="255" hidden="1"/>
    <col min="12033" max="12033" width="100.7109375" style="255" hidden="1" customWidth="1"/>
    <col min="12034" max="12288" width="0" style="255" hidden="1"/>
    <col min="12289" max="12289" width="100.7109375" style="255" hidden="1" customWidth="1"/>
    <col min="12290" max="12544" width="0" style="255" hidden="1"/>
    <col min="12545" max="12545" width="100.7109375" style="255" hidden="1" customWidth="1"/>
    <col min="12546" max="12800" width="0" style="255" hidden="1"/>
    <col min="12801" max="12801" width="100.7109375" style="255" hidden="1" customWidth="1"/>
    <col min="12802" max="13056" width="0" style="255" hidden="1"/>
    <col min="13057" max="13057" width="100.7109375" style="255" hidden="1" customWidth="1"/>
    <col min="13058" max="13312" width="0" style="255" hidden="1"/>
    <col min="13313" max="13313" width="100.7109375" style="255" hidden="1" customWidth="1"/>
    <col min="13314" max="13568" width="0" style="255" hidden="1"/>
    <col min="13569" max="13569" width="100.7109375" style="255" hidden="1" customWidth="1"/>
    <col min="13570" max="13824" width="0" style="255" hidden="1"/>
    <col min="13825" max="13825" width="100.7109375" style="255" hidden="1" customWidth="1"/>
    <col min="13826" max="14080" width="0" style="255" hidden="1"/>
    <col min="14081" max="14081" width="100.7109375" style="255" hidden="1" customWidth="1"/>
    <col min="14082" max="14336" width="0" style="255" hidden="1"/>
    <col min="14337" max="14337" width="100.7109375" style="255" hidden="1" customWidth="1"/>
    <col min="14338" max="14592" width="0" style="255" hidden="1"/>
    <col min="14593" max="14593" width="100.7109375" style="255" hidden="1" customWidth="1"/>
    <col min="14594" max="14848" width="0" style="255" hidden="1"/>
    <col min="14849" max="14849" width="100.7109375" style="255" hidden="1" customWidth="1"/>
    <col min="14850" max="15104" width="0" style="255" hidden="1"/>
    <col min="15105" max="15105" width="100.7109375" style="255" hidden="1" customWidth="1"/>
    <col min="15106" max="15360" width="0" style="255" hidden="1"/>
    <col min="15361" max="15361" width="100.7109375" style="255" hidden="1" customWidth="1"/>
    <col min="15362" max="15616" width="0" style="255" hidden="1"/>
    <col min="15617" max="15617" width="100.7109375" style="255" hidden="1" customWidth="1"/>
    <col min="15618" max="15872" width="0" style="255" hidden="1"/>
    <col min="15873" max="15873" width="100.7109375" style="255" hidden="1" customWidth="1"/>
    <col min="15874" max="16128" width="0" style="255" hidden="1"/>
    <col min="16129" max="16129" width="100.7109375" style="255" hidden="1" customWidth="1"/>
    <col min="16130" max="16384" width="0" style="255" hidden="1"/>
  </cols>
  <sheetData>
    <row r="1" spans="1:14" ht="15" x14ac:dyDescent="0.25">
      <c r="A1" s="254"/>
      <c r="B1" s="254"/>
      <c r="C1" s="254"/>
      <c r="D1" s="254"/>
      <c r="E1" s="254"/>
      <c r="F1" s="254"/>
    </row>
    <row r="2" spans="1:14" ht="15" x14ac:dyDescent="0.25">
      <c r="A2" s="254"/>
      <c r="B2" s="254"/>
      <c r="C2" s="254"/>
      <c r="D2" s="254"/>
      <c r="E2" s="254"/>
      <c r="F2" s="254"/>
    </row>
    <row r="3" spans="1:14" ht="15" x14ac:dyDescent="0.25">
      <c r="A3" s="256"/>
      <c r="B3" s="254"/>
      <c r="C3" s="254"/>
      <c r="D3" s="254"/>
      <c r="E3" s="254"/>
      <c r="F3" s="254"/>
    </row>
    <row r="4" spans="1:14" ht="15" x14ac:dyDescent="0.25">
      <c r="A4" s="254"/>
      <c r="B4" s="254"/>
      <c r="C4" s="254"/>
      <c r="D4" s="254"/>
      <c r="E4" s="254"/>
      <c r="F4" s="254"/>
    </row>
    <row r="5" spans="1:14" ht="15" x14ac:dyDescent="0.25">
      <c r="A5" s="254"/>
      <c r="B5" s="254"/>
      <c r="C5" s="254"/>
      <c r="D5" s="254"/>
      <c r="E5" s="254"/>
      <c r="F5" s="254"/>
    </row>
    <row r="6" spans="1:14" ht="15" x14ac:dyDescent="0.25">
      <c r="A6" s="254"/>
      <c r="B6" s="254"/>
      <c r="C6" s="254"/>
      <c r="D6" s="254"/>
      <c r="E6" s="254"/>
      <c r="F6" s="254"/>
    </row>
    <row r="7" spans="1:14" ht="15" x14ac:dyDescent="0.25">
      <c r="A7" s="254"/>
      <c r="B7" s="254"/>
      <c r="C7" s="254"/>
      <c r="D7" s="254"/>
      <c r="E7" s="254"/>
      <c r="F7" s="254"/>
    </row>
    <row r="8" spans="1:14" ht="15" customHeight="1" x14ac:dyDescent="0.2">
      <c r="A8" s="600" t="s">
        <v>715</v>
      </c>
      <c r="B8" s="600"/>
      <c r="C8" s="600"/>
      <c r="D8" s="600"/>
      <c r="E8" s="600"/>
      <c r="F8" s="600"/>
    </row>
    <row r="9" spans="1:14" ht="15" x14ac:dyDescent="0.25">
      <c r="A9" s="254"/>
      <c r="B9" s="254"/>
      <c r="C9" s="254"/>
      <c r="D9" s="254"/>
      <c r="E9" s="254"/>
      <c r="F9" s="254"/>
    </row>
    <row r="10" spans="1:14" ht="15" x14ac:dyDescent="0.25">
      <c r="A10" s="254"/>
      <c r="B10" s="254"/>
      <c r="C10" s="254"/>
      <c r="D10" s="254"/>
      <c r="E10" s="254"/>
      <c r="F10" s="254"/>
    </row>
    <row r="11" spans="1:14" ht="18.75" x14ac:dyDescent="0.3">
      <c r="A11" s="601" t="s">
        <v>742</v>
      </c>
      <c r="B11" s="601"/>
      <c r="C11" s="601"/>
      <c r="D11" s="601"/>
      <c r="E11" s="601"/>
      <c r="F11" s="601"/>
    </row>
    <row r="12" spans="1:14" ht="15" x14ac:dyDescent="0.25">
      <c r="A12" s="602" t="s">
        <v>743</v>
      </c>
      <c r="B12" s="602"/>
      <c r="C12" s="602"/>
      <c r="D12" s="602"/>
      <c r="E12" s="602"/>
      <c r="F12" s="602"/>
    </row>
    <row r="13" spans="1:14" ht="15" x14ac:dyDescent="0.25">
      <c r="A13" s="254"/>
      <c r="B13" s="254"/>
      <c r="C13" s="254"/>
      <c r="D13" s="254"/>
      <c r="E13" s="254"/>
      <c r="F13" s="254"/>
    </row>
    <row r="14" spans="1:14" ht="15" x14ac:dyDescent="0.25">
      <c r="A14" s="254"/>
      <c r="B14" s="254"/>
      <c r="C14" s="254"/>
      <c r="D14" s="254"/>
      <c r="E14" s="254"/>
      <c r="F14" s="254"/>
    </row>
    <row r="15" spans="1:14" ht="15" x14ac:dyDescent="0.25">
      <c r="A15" s="254"/>
      <c r="B15" s="254"/>
      <c r="C15" s="254"/>
      <c r="D15" s="254"/>
      <c r="E15" s="254"/>
      <c r="F15" s="254"/>
    </row>
    <row r="16" spans="1:14" ht="15" x14ac:dyDescent="0.25">
      <c r="A16" s="254"/>
      <c r="B16" s="254"/>
      <c r="C16" s="254"/>
      <c r="D16" s="254"/>
      <c r="E16" s="254"/>
      <c r="F16" s="254"/>
      <c r="H16" s="257"/>
      <c r="I16" s="257"/>
      <c r="J16" s="64"/>
      <c r="K16" s="258"/>
      <c r="L16" s="258"/>
      <c r="M16" s="258"/>
      <c r="N16" s="258"/>
    </row>
    <row r="17" spans="1:14" ht="15" x14ac:dyDescent="0.25">
      <c r="A17" s="254"/>
      <c r="B17" s="254"/>
      <c r="C17" s="254"/>
      <c r="D17" s="254"/>
      <c r="E17" s="254"/>
      <c r="F17" s="254"/>
      <c r="H17" s="257"/>
      <c r="I17" s="257"/>
      <c r="J17" s="64"/>
      <c r="K17" s="258"/>
      <c r="L17" s="258"/>
      <c r="M17" s="258"/>
      <c r="N17" s="258"/>
    </row>
    <row r="18" spans="1:14" ht="15" x14ac:dyDescent="0.25">
      <c r="A18" s="254"/>
      <c r="B18" s="254"/>
      <c r="C18" s="254"/>
      <c r="D18" s="254"/>
      <c r="E18" s="254"/>
      <c r="F18" s="254"/>
      <c r="H18" s="257"/>
      <c r="I18" s="257"/>
      <c r="J18" s="64"/>
      <c r="K18" s="258"/>
      <c r="L18" s="258"/>
      <c r="M18" s="258"/>
      <c r="N18" s="258"/>
    </row>
    <row r="19" spans="1:14" ht="15" x14ac:dyDescent="0.25">
      <c r="A19" s="254"/>
      <c r="B19" s="259" t="s">
        <v>716</v>
      </c>
      <c r="C19" s="259" t="s">
        <v>192</v>
      </c>
      <c r="D19" s="259" t="s">
        <v>719</v>
      </c>
      <c r="E19" s="259" t="s">
        <v>720</v>
      </c>
      <c r="F19" s="254"/>
    </row>
    <row r="20" spans="1:14" ht="15" x14ac:dyDescent="0.25">
      <c r="A20" s="254"/>
      <c r="B20" s="260" t="s">
        <v>741</v>
      </c>
      <c r="C20" s="260" t="s">
        <v>200</v>
      </c>
      <c r="D20" s="260" t="s">
        <v>692</v>
      </c>
      <c r="E20" s="260" t="s">
        <v>182</v>
      </c>
      <c r="F20" s="254"/>
    </row>
    <row r="21" spans="1:14" ht="15" x14ac:dyDescent="0.25">
      <c r="A21" s="254"/>
      <c r="B21" s="260" t="s">
        <v>718</v>
      </c>
      <c r="C21" s="254"/>
      <c r="D21" s="254"/>
      <c r="E21" s="254"/>
      <c r="F21" s="254"/>
    </row>
    <row r="22" spans="1:14" ht="15" x14ac:dyDescent="0.25">
      <c r="A22" s="254"/>
      <c r="B22" s="260" t="s">
        <v>717</v>
      </c>
      <c r="C22" s="254"/>
      <c r="D22" s="254"/>
      <c r="E22" s="254"/>
      <c r="F22" s="254"/>
    </row>
    <row r="23" spans="1:14" ht="15" x14ac:dyDescent="0.25">
      <c r="A23" s="254"/>
      <c r="B23" s="254"/>
      <c r="C23" s="254"/>
      <c r="D23" s="254"/>
      <c r="E23" s="254"/>
      <c r="F23" s="254"/>
    </row>
    <row r="24" spans="1:14" ht="15" x14ac:dyDescent="0.25">
      <c r="A24" s="254"/>
      <c r="B24" s="254"/>
      <c r="C24" s="254"/>
      <c r="D24" s="254"/>
      <c r="E24" s="254"/>
      <c r="F24" s="254"/>
    </row>
    <row r="25" spans="1:14" ht="15" x14ac:dyDescent="0.25">
      <c r="A25" s="254"/>
      <c r="B25" s="254"/>
      <c r="C25" s="254"/>
      <c r="D25" s="254"/>
      <c r="E25" s="254"/>
      <c r="F25" s="254"/>
    </row>
    <row r="26" spans="1:14" ht="15" x14ac:dyDescent="0.25">
      <c r="A26" s="256" t="s">
        <v>735</v>
      </c>
      <c r="B26" s="254"/>
      <c r="C26" s="254"/>
      <c r="D26" s="254"/>
      <c r="E26" s="254"/>
      <c r="F26" s="254"/>
    </row>
    <row r="27" spans="1:14" ht="15" x14ac:dyDescent="0.25">
      <c r="A27" s="254" t="s">
        <v>736</v>
      </c>
      <c r="B27" s="254"/>
      <c r="C27" s="254"/>
      <c r="D27" s="254"/>
      <c r="E27" s="254"/>
      <c r="F27" s="254"/>
    </row>
    <row r="28" spans="1:14" ht="15" x14ac:dyDescent="0.25">
      <c r="A28" s="254" t="s">
        <v>693</v>
      </c>
      <c r="B28" s="254"/>
      <c r="C28" s="254"/>
      <c r="D28" s="254"/>
      <c r="E28" s="254"/>
      <c r="F28" s="254"/>
    </row>
    <row r="29" spans="1:14" ht="15" x14ac:dyDescent="0.25">
      <c r="A29" s="254" t="s">
        <v>1085</v>
      </c>
      <c r="B29" s="254"/>
      <c r="C29" s="254"/>
      <c r="D29" s="254"/>
      <c r="E29" s="254"/>
      <c r="F29" s="254"/>
    </row>
    <row r="30" spans="1:14" ht="15" x14ac:dyDescent="0.25">
      <c r="A30" s="254"/>
      <c r="B30" s="254"/>
      <c r="C30" s="254"/>
      <c r="D30" s="254"/>
      <c r="E30" s="254"/>
      <c r="F30" s="254"/>
    </row>
    <row r="31" spans="1:14" ht="15" x14ac:dyDescent="0.25">
      <c r="A31" s="603" t="s">
        <v>1084</v>
      </c>
      <c r="B31" s="603"/>
      <c r="C31" s="603"/>
      <c r="D31" s="603"/>
      <c r="E31" s="603"/>
      <c r="F31" s="603"/>
    </row>
    <row r="32" spans="1:14" ht="15" x14ac:dyDescent="0.25">
      <c r="A32" s="603"/>
      <c r="B32" s="603"/>
      <c r="C32" s="603"/>
      <c r="D32" s="603"/>
      <c r="E32" s="603"/>
      <c r="F32" s="603"/>
    </row>
  </sheetData>
  <mergeCells count="5">
    <mergeCell ref="A8:F8"/>
    <mergeCell ref="A11:F11"/>
    <mergeCell ref="A12:F12"/>
    <mergeCell ref="A31:F31"/>
    <mergeCell ref="A32:F32"/>
  </mergeCells>
  <pageMargins left="0.7" right="0.7" top="0.75" bottom="0.75" header="0.3" footer="0.3"/>
  <pageSetup paperSize="9" orientation="portrait" horizont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847E9-B984-4553-BB34-4758F0E35C4C}">
  <dimension ref="A1:AA1832"/>
  <sheetViews>
    <sheetView showGridLines="0" zoomScaleNormal="100" workbookViewId="0">
      <selection activeCell="A32" sqref="A32"/>
    </sheetView>
  </sheetViews>
  <sheetFormatPr defaultColWidth="11.5703125" defaultRowHeight="12.75" customHeight="1" zeroHeight="1" x14ac:dyDescent="0.2"/>
  <cols>
    <col min="1" max="1" width="2" style="1" customWidth="1"/>
    <col min="2" max="2" width="9" style="1" customWidth="1"/>
    <col min="3" max="3" width="52.5703125" style="1" customWidth="1"/>
    <col min="4" max="4" width="20.28515625" style="1" customWidth="1"/>
    <col min="5" max="5" width="21.85546875" style="1" customWidth="1"/>
    <col min="6" max="6" width="18.7109375" style="1" customWidth="1"/>
    <col min="7" max="7" width="40.28515625" style="1" customWidth="1"/>
    <col min="8" max="8" width="33.42578125" style="1" customWidth="1"/>
    <col min="9" max="9" width="16.28515625" style="1" customWidth="1"/>
    <col min="10" max="10" width="16.85546875" style="1" customWidth="1"/>
    <col min="11" max="13" width="23.140625" style="1" bestFit="1" customWidth="1"/>
    <col min="14" max="14" width="20.28515625" style="1" customWidth="1"/>
    <col min="15" max="16" width="23.140625" style="1" bestFit="1" customWidth="1"/>
    <col min="17" max="17" width="15" style="1" bestFit="1" customWidth="1"/>
    <col min="18" max="18" width="11.7109375" style="1" bestFit="1" customWidth="1"/>
    <col min="19" max="19" width="12" style="1" bestFit="1" customWidth="1"/>
    <col min="20" max="20" width="12.5703125" style="1" bestFit="1" customWidth="1"/>
    <col min="21" max="16384" width="11.5703125" style="1"/>
  </cols>
  <sheetData>
    <row r="1" spans="1:11" x14ac:dyDescent="0.2"/>
    <row r="2" spans="1:11" x14ac:dyDescent="0.2"/>
    <row r="3" spans="1:11" x14ac:dyDescent="0.2"/>
    <row r="4" spans="1:11" x14ac:dyDescent="0.2"/>
    <row r="5" spans="1:11" ht="60" customHeight="1" x14ac:dyDescent="0.2">
      <c r="B5" s="605" t="s">
        <v>990</v>
      </c>
      <c r="C5" s="605"/>
      <c r="D5" s="605"/>
      <c r="E5" s="605"/>
      <c r="F5" s="605"/>
      <c r="G5" s="605"/>
      <c r="H5" s="605"/>
      <c r="I5" s="605"/>
    </row>
    <row r="6" spans="1:11" ht="15.75" customHeight="1" x14ac:dyDescent="0.2">
      <c r="A6" s="97"/>
      <c r="B6" s="97"/>
    </row>
    <row r="7" spans="1:11" x14ac:dyDescent="0.2"/>
    <row r="8" spans="1:11" s="99" customFormat="1" ht="12.75" customHeight="1" x14ac:dyDescent="0.25">
      <c r="A8" s="98"/>
      <c r="C8" s="99" t="s">
        <v>725</v>
      </c>
      <c r="D8" s="113"/>
      <c r="E8" s="113"/>
      <c r="F8" s="113"/>
      <c r="G8" s="113"/>
      <c r="H8" s="113"/>
      <c r="I8" s="113"/>
    </row>
    <row r="9" spans="1:11" s="48" customFormat="1" ht="12.75" customHeight="1" x14ac:dyDescent="0.2">
      <c r="A9" s="1"/>
      <c r="B9" s="461"/>
      <c r="C9" s="460"/>
      <c r="E9" s="405"/>
      <c r="F9" s="405"/>
      <c r="G9" s="405"/>
      <c r="H9" s="405"/>
      <c r="I9" s="405"/>
    </row>
    <row r="10" spans="1:11" s="99" customFormat="1" ht="12.75" customHeight="1" x14ac:dyDescent="0.25">
      <c r="A10" s="98"/>
      <c r="B10" s="99" t="s">
        <v>231</v>
      </c>
      <c r="C10" s="99" t="s">
        <v>1012</v>
      </c>
      <c r="D10" s="610"/>
      <c r="E10" s="610"/>
      <c r="F10" s="610"/>
      <c r="G10" s="610"/>
      <c r="H10" s="610"/>
      <c r="I10" s="610"/>
    </row>
    <row r="11" spans="1:11" s="99" customFormat="1" ht="12.75" customHeight="1" x14ac:dyDescent="0.25">
      <c r="A11" s="98"/>
      <c r="D11" s="281"/>
      <c r="E11" s="281"/>
      <c r="F11" s="281"/>
      <c r="G11" s="281"/>
      <c r="H11" s="281"/>
      <c r="I11" s="281"/>
    </row>
    <row r="12" spans="1:11" x14ac:dyDescent="0.2">
      <c r="B12" s="99" t="s">
        <v>791</v>
      </c>
      <c r="C12" s="455" t="s">
        <v>1037</v>
      </c>
    </row>
    <row r="13" spans="1:11" ht="35.25" customHeight="1" x14ac:dyDescent="0.2">
      <c r="C13" s="607" t="s">
        <v>232</v>
      </c>
      <c r="D13" s="607"/>
      <c r="E13" s="607"/>
      <c r="F13" s="607"/>
      <c r="G13" s="607"/>
      <c r="H13" s="607"/>
      <c r="I13" s="607"/>
    </row>
    <row r="14" spans="1:11" s="438" customFormat="1" ht="35.25" customHeight="1" x14ac:dyDescent="0.2">
      <c r="B14" s="462"/>
      <c r="C14" s="463"/>
      <c r="D14" s="463"/>
      <c r="E14" s="463"/>
      <c r="F14" s="463"/>
      <c r="G14" s="463"/>
      <c r="H14" s="463"/>
      <c r="I14" s="463"/>
    </row>
    <row r="15" spans="1:11" ht="13.5" thickBot="1" x14ac:dyDescent="0.25">
      <c r="C15" s="128"/>
      <c r="G15" s="636"/>
      <c r="H15" s="636"/>
      <c r="I15" s="636"/>
      <c r="J15" s="636"/>
      <c r="K15" s="636"/>
    </row>
    <row r="16" spans="1:11" ht="12.75" customHeight="1" x14ac:dyDescent="0.2">
      <c r="C16" s="656" t="s">
        <v>141</v>
      </c>
      <c r="D16" s="659" t="s">
        <v>233</v>
      </c>
      <c r="E16" s="660"/>
      <c r="G16" s="608"/>
      <c r="H16" s="608"/>
      <c r="I16" s="608"/>
      <c r="J16" s="639"/>
      <c r="K16" s="639"/>
    </row>
    <row r="17" spans="1:13" ht="13.5" thickBot="1" x14ac:dyDescent="0.25">
      <c r="C17" s="658"/>
      <c r="D17" s="661" t="s">
        <v>57</v>
      </c>
      <c r="E17" s="662"/>
      <c r="G17" s="608"/>
      <c r="H17" s="645"/>
      <c r="I17" s="645"/>
      <c r="J17" s="639"/>
      <c r="K17" s="639"/>
    </row>
    <row r="18" spans="1:13" ht="13.5" thickBot="1" x14ac:dyDescent="0.25">
      <c r="C18" s="657"/>
      <c r="D18" s="129" t="s">
        <v>748</v>
      </c>
      <c r="E18" s="129" t="s">
        <v>166</v>
      </c>
      <c r="G18" s="608"/>
      <c r="H18" s="474"/>
      <c r="I18" s="474"/>
      <c r="J18" s="474"/>
      <c r="K18" s="474"/>
    </row>
    <row r="19" spans="1:13" x14ac:dyDescent="0.2">
      <c r="C19" s="130" t="s">
        <v>234</v>
      </c>
      <c r="D19" s="343">
        <v>7278.37</v>
      </c>
      <c r="E19" s="342">
        <v>7345.93</v>
      </c>
      <c r="F19" s="432"/>
      <c r="G19" s="503"/>
      <c r="H19" s="504"/>
      <c r="I19" s="504"/>
      <c r="J19" s="505"/>
      <c r="K19" s="505"/>
    </row>
    <row r="20" spans="1:13" x14ac:dyDescent="0.2">
      <c r="C20" s="130" t="s">
        <v>235</v>
      </c>
      <c r="D20" s="342">
        <v>8083.36</v>
      </c>
      <c r="E20" s="342">
        <v>7822.68</v>
      </c>
      <c r="F20" s="432"/>
      <c r="G20" s="503"/>
      <c r="H20" s="504"/>
      <c r="I20" s="504"/>
      <c r="J20" s="473"/>
      <c r="K20" s="473"/>
    </row>
    <row r="21" spans="1:13" x14ac:dyDescent="0.2">
      <c r="C21" s="130" t="s">
        <v>236</v>
      </c>
      <c r="D21" s="342">
        <v>1505.51</v>
      </c>
      <c r="E21" s="342">
        <v>1405.7</v>
      </c>
      <c r="F21" s="432"/>
      <c r="G21" s="503"/>
      <c r="H21" s="504"/>
      <c r="I21" s="504"/>
      <c r="J21" s="473"/>
      <c r="K21" s="473"/>
    </row>
    <row r="22" spans="1:13" ht="13.5" thickBot="1" x14ac:dyDescent="0.25">
      <c r="C22" s="131" t="s">
        <v>237</v>
      </c>
      <c r="D22" s="132">
        <v>9.01</v>
      </c>
      <c r="E22" s="132">
        <v>41.57</v>
      </c>
      <c r="G22" s="503"/>
      <c r="H22" s="506"/>
      <c r="I22" s="506"/>
      <c r="J22" s="473"/>
      <c r="K22" s="473"/>
    </row>
    <row r="23" spans="1:13" x14ac:dyDescent="0.2">
      <c r="C23" s="102"/>
    </row>
    <row r="24" spans="1:13" ht="31.5" customHeight="1" x14ac:dyDescent="0.2">
      <c r="C24" s="607" t="s">
        <v>238</v>
      </c>
      <c r="D24" s="607"/>
      <c r="E24" s="607"/>
      <c r="F24" s="607"/>
      <c r="G24" s="607"/>
      <c r="H24" s="607"/>
      <c r="I24" s="607"/>
    </row>
    <row r="25" spans="1:13" ht="13.5" x14ac:dyDescent="0.2">
      <c r="C25" s="464"/>
      <c r="D25" s="464"/>
      <c r="E25" s="464"/>
      <c r="F25" s="464"/>
      <c r="G25" s="464"/>
      <c r="H25" s="464"/>
      <c r="I25" s="464"/>
    </row>
    <row r="26" spans="1:13" s="99" customFormat="1" ht="12.75" customHeight="1" x14ac:dyDescent="0.25">
      <c r="A26" s="98"/>
      <c r="B26" s="99" t="s">
        <v>792</v>
      </c>
      <c r="C26" s="99" t="s">
        <v>240</v>
      </c>
      <c r="D26" s="610"/>
      <c r="E26" s="610"/>
      <c r="F26" s="610"/>
      <c r="G26" s="610"/>
      <c r="H26" s="610"/>
      <c r="I26" s="610"/>
    </row>
    <row r="27" spans="1:13" x14ac:dyDescent="0.2">
      <c r="C27" s="100"/>
    </row>
    <row r="28" spans="1:13" ht="12.75" customHeight="1" x14ac:dyDescent="0.2">
      <c r="C28" s="607" t="s">
        <v>241</v>
      </c>
      <c r="D28" s="607"/>
      <c r="E28" s="607"/>
      <c r="F28" s="607"/>
      <c r="G28" s="607"/>
      <c r="H28" s="607"/>
      <c r="I28" s="607"/>
    </row>
    <row r="29" spans="1:13" ht="12.75" customHeight="1" x14ac:dyDescent="0.2">
      <c r="C29" s="400"/>
      <c r="D29" s="400"/>
      <c r="E29" s="400"/>
      <c r="F29" s="400"/>
      <c r="G29" s="400"/>
      <c r="H29" s="400"/>
      <c r="I29" s="400"/>
    </row>
    <row r="30" spans="1:13" ht="12.75" customHeight="1" x14ac:dyDescent="0.25">
      <c r="B30" s="433"/>
      <c r="C30"/>
      <c r="D30" s="400"/>
      <c r="E30" s="400"/>
      <c r="F30" s="400"/>
      <c r="G30" s="400"/>
      <c r="H30" s="400"/>
      <c r="I30" s="400"/>
    </row>
    <row r="31" spans="1:13" ht="15" customHeight="1" x14ac:dyDescent="0.2">
      <c r="C31" s="102" t="s">
        <v>747</v>
      </c>
      <c r="G31" s="650"/>
      <c r="H31" s="650"/>
      <c r="I31" s="650"/>
      <c r="J31" s="473"/>
      <c r="K31" s="473"/>
      <c r="L31" s="473"/>
      <c r="M31" s="473"/>
    </row>
    <row r="32" spans="1:13" ht="15.75" thickBot="1" x14ac:dyDescent="0.3">
      <c r="C32" s="100"/>
      <c r="G32" s="510"/>
      <c r="H32" s="511"/>
      <c r="I32" s="511"/>
      <c r="J32" s="473"/>
      <c r="K32" s="473"/>
      <c r="L32" s="473"/>
      <c r="M32" s="473"/>
    </row>
    <row r="33" spans="3:13" x14ac:dyDescent="0.2">
      <c r="C33" s="619" t="s">
        <v>165</v>
      </c>
      <c r="D33" s="133" t="s">
        <v>242</v>
      </c>
      <c r="E33" s="133" t="s">
        <v>242</v>
      </c>
      <c r="G33" s="608"/>
      <c r="H33" s="474"/>
      <c r="I33" s="474"/>
      <c r="J33" s="651"/>
      <c r="K33" s="651"/>
      <c r="L33" s="473"/>
      <c r="M33" s="473"/>
    </row>
    <row r="34" spans="3:13" x14ac:dyDescent="0.2">
      <c r="C34" s="628"/>
      <c r="D34" s="134" t="s">
        <v>243</v>
      </c>
      <c r="E34" s="134" t="s">
        <v>244</v>
      </c>
      <c r="G34" s="608"/>
      <c r="H34" s="474"/>
      <c r="I34" s="474"/>
      <c r="J34" s="651"/>
      <c r="K34" s="651"/>
      <c r="L34" s="473"/>
      <c r="M34" s="473"/>
    </row>
    <row r="35" spans="3:13" ht="13.5" thickBot="1" x14ac:dyDescent="0.25">
      <c r="C35" s="620"/>
      <c r="D35" s="135" t="s">
        <v>245</v>
      </c>
      <c r="E35" s="135" t="s">
        <v>57</v>
      </c>
      <c r="G35" s="608"/>
      <c r="H35" s="474"/>
      <c r="I35" s="497"/>
      <c r="J35" s="474"/>
      <c r="K35" s="497"/>
      <c r="L35" s="473"/>
      <c r="M35" s="473"/>
    </row>
    <row r="36" spans="3:13" ht="13.5" thickBot="1" x14ac:dyDescent="0.25">
      <c r="C36" s="136" t="s">
        <v>246</v>
      </c>
      <c r="D36" s="344">
        <v>681098844.52999997</v>
      </c>
      <c r="E36" s="345">
        <v>4957289397062</v>
      </c>
      <c r="F36" s="432"/>
      <c r="G36" s="503"/>
      <c r="H36" s="504"/>
      <c r="I36" s="512"/>
      <c r="J36" s="505"/>
      <c r="K36" s="482"/>
      <c r="L36" s="473"/>
      <c r="M36" s="473"/>
    </row>
    <row r="37" spans="3:13" ht="13.5" thickBot="1" x14ac:dyDescent="0.25">
      <c r="C37" s="137" t="s">
        <v>247</v>
      </c>
      <c r="D37" s="347" t="s">
        <v>793</v>
      </c>
      <c r="E37" s="138" t="s">
        <v>794</v>
      </c>
      <c r="F37" s="432"/>
      <c r="G37" s="503"/>
      <c r="H37" s="504"/>
      <c r="I37" s="512"/>
      <c r="J37" s="473"/>
      <c r="K37" s="473"/>
      <c r="L37" s="473"/>
      <c r="M37" s="473"/>
    </row>
    <row r="38" spans="3:13" ht="13.5" thickBot="1" x14ac:dyDescent="0.25">
      <c r="C38" s="139" t="s">
        <v>249</v>
      </c>
      <c r="D38" s="346">
        <v>1964887.57</v>
      </c>
      <c r="E38" s="175">
        <v>14301178743</v>
      </c>
      <c r="F38" s="432"/>
      <c r="G38" s="507"/>
      <c r="H38" s="508"/>
      <c r="I38" s="509"/>
      <c r="J38" s="473"/>
      <c r="K38" s="473"/>
      <c r="L38" s="473"/>
      <c r="M38" s="473"/>
    </row>
    <row r="39" spans="3:13" x14ac:dyDescent="0.2">
      <c r="C39" s="466"/>
      <c r="D39" s="467"/>
      <c r="E39" s="468"/>
      <c r="F39" s="432"/>
      <c r="G39" s="507"/>
      <c r="H39" s="508"/>
      <c r="I39" s="509"/>
      <c r="J39" s="473"/>
      <c r="K39" s="473"/>
      <c r="L39" s="473"/>
      <c r="M39" s="473"/>
    </row>
    <row r="40" spans="3:13" x14ac:dyDescent="0.2">
      <c r="C40" s="466"/>
      <c r="D40" s="467"/>
      <c r="E40" s="468"/>
      <c r="F40" s="432"/>
      <c r="G40" s="507"/>
      <c r="H40" s="508"/>
      <c r="I40" s="509"/>
      <c r="J40" s="473"/>
      <c r="K40" s="473"/>
      <c r="L40" s="473"/>
      <c r="M40" s="473"/>
    </row>
    <row r="41" spans="3:13" ht="13.5" thickBot="1" x14ac:dyDescent="0.25">
      <c r="C41" s="100"/>
      <c r="G41" s="613"/>
      <c r="H41" s="613"/>
      <c r="I41" s="613"/>
      <c r="J41" s="496"/>
      <c r="K41" s="639"/>
      <c r="L41" s="639"/>
      <c r="M41" s="639"/>
    </row>
    <row r="42" spans="3:13" ht="13.5" thickBot="1" x14ac:dyDescent="0.25">
      <c r="C42" s="621" t="s">
        <v>165</v>
      </c>
      <c r="D42" s="654" t="s">
        <v>250</v>
      </c>
      <c r="E42" s="655"/>
      <c r="F42" s="656" t="s">
        <v>996</v>
      </c>
      <c r="G42" s="613"/>
      <c r="H42" s="496"/>
      <c r="I42" s="496"/>
      <c r="J42" s="496"/>
      <c r="K42" s="496"/>
      <c r="L42" s="496"/>
      <c r="M42" s="496"/>
    </row>
    <row r="43" spans="3:13" ht="15.75" thickBot="1" x14ac:dyDescent="0.25">
      <c r="C43" s="653"/>
      <c r="D43" s="144" t="s">
        <v>252</v>
      </c>
      <c r="E43" s="144" t="s">
        <v>253</v>
      </c>
      <c r="F43" s="657"/>
      <c r="G43" s="613"/>
      <c r="H43" s="513"/>
      <c r="I43" s="513"/>
      <c r="J43" s="514"/>
      <c r="K43" s="513"/>
      <c r="L43" s="513"/>
      <c r="M43" s="514"/>
    </row>
    <row r="44" spans="3:13" ht="13.5" thickBot="1" x14ac:dyDescent="0.25">
      <c r="C44" s="145" t="s">
        <v>795</v>
      </c>
      <c r="D44" s="146"/>
      <c r="E44" s="146"/>
      <c r="F44" s="147"/>
      <c r="G44" s="663"/>
      <c r="H44" s="663"/>
      <c r="I44" s="663"/>
      <c r="J44" s="663"/>
      <c r="K44" s="473"/>
      <c r="L44" s="473"/>
      <c r="M44" s="473"/>
    </row>
    <row r="45" spans="3:13" x14ac:dyDescent="0.2">
      <c r="C45" s="151" t="s">
        <v>1000</v>
      </c>
      <c r="D45" s="149"/>
      <c r="E45" s="149"/>
      <c r="F45" s="150"/>
      <c r="G45" s="476"/>
      <c r="H45" s="476"/>
      <c r="I45" s="476"/>
      <c r="J45" s="480"/>
      <c r="K45" s="473"/>
      <c r="L45" s="473"/>
      <c r="M45" s="473"/>
    </row>
    <row r="46" spans="3:13" x14ac:dyDescent="0.2">
      <c r="C46" s="151" t="s">
        <v>257</v>
      </c>
      <c r="D46" s="348">
        <v>10940347184</v>
      </c>
      <c r="E46" s="149">
        <v>0</v>
      </c>
      <c r="F46" s="350">
        <v>1503131.47</v>
      </c>
      <c r="G46" s="476"/>
      <c r="H46" s="479"/>
      <c r="I46" s="480"/>
      <c r="J46" s="515"/>
      <c r="K46" s="482"/>
      <c r="L46" s="473"/>
      <c r="M46" s="505"/>
    </row>
    <row r="47" spans="3:13" x14ac:dyDescent="0.2">
      <c r="C47" s="151" t="s">
        <v>796</v>
      </c>
      <c r="D47" s="348">
        <v>2001235588</v>
      </c>
      <c r="E47" s="149">
        <v>0</v>
      </c>
      <c r="F47" s="350">
        <v>274956.56</v>
      </c>
      <c r="G47" s="476"/>
      <c r="H47" s="479"/>
      <c r="I47" s="480"/>
      <c r="J47" s="515"/>
      <c r="K47" s="473"/>
      <c r="L47" s="473"/>
      <c r="M47" s="473"/>
    </row>
    <row r="48" spans="3:13" x14ac:dyDescent="0.2">
      <c r="C48" s="151" t="s">
        <v>797</v>
      </c>
      <c r="D48" s="348">
        <v>1359595971</v>
      </c>
      <c r="E48" s="149">
        <v>0</v>
      </c>
      <c r="F48" s="350">
        <v>186799.54</v>
      </c>
      <c r="G48" s="476"/>
      <c r="H48" s="479"/>
      <c r="I48" s="480"/>
      <c r="J48" s="515"/>
      <c r="K48" s="473"/>
      <c r="L48" s="473"/>
      <c r="M48" s="473"/>
    </row>
    <row r="49" spans="3:13" ht="13.5" thickBot="1" x14ac:dyDescent="0.25">
      <c r="C49" s="122" t="s">
        <v>798</v>
      </c>
      <c r="D49" s="150">
        <v>0</v>
      </c>
      <c r="E49" s="149">
        <v>0</v>
      </c>
      <c r="F49" s="152">
        <v>0</v>
      </c>
      <c r="G49" s="476"/>
      <c r="H49" s="480"/>
      <c r="I49" s="480"/>
      <c r="J49" s="480"/>
      <c r="K49" s="473"/>
      <c r="L49" s="473"/>
      <c r="M49" s="473"/>
    </row>
    <row r="50" spans="3:13" ht="13.5" thickBot="1" x14ac:dyDescent="0.25">
      <c r="C50" s="153" t="s">
        <v>256</v>
      </c>
      <c r="D50" s="349">
        <v>14301178743</v>
      </c>
      <c r="E50" s="155">
        <v>0</v>
      </c>
      <c r="F50" s="351">
        <v>1964887.57</v>
      </c>
      <c r="G50" s="516"/>
      <c r="H50" s="517"/>
      <c r="I50" s="518"/>
      <c r="J50" s="519"/>
      <c r="K50" s="473"/>
      <c r="L50" s="473"/>
      <c r="M50" s="473"/>
    </row>
    <row r="51" spans="3:13" x14ac:dyDescent="0.2">
      <c r="C51" s="100"/>
    </row>
    <row r="52" spans="3:13" ht="15" x14ac:dyDescent="0.25">
      <c r="C52" s="102" t="s">
        <v>180</v>
      </c>
      <c r="G52" s="520"/>
      <c r="H52" s="511"/>
      <c r="I52" s="511"/>
      <c r="J52" s="473"/>
      <c r="K52" s="473"/>
      <c r="L52" s="473"/>
      <c r="M52" s="473"/>
    </row>
    <row r="53" spans="3:13" ht="15.75" thickBot="1" x14ac:dyDescent="0.3">
      <c r="C53" s="100"/>
      <c r="G53" s="510"/>
      <c r="H53" s="511"/>
      <c r="I53" s="511"/>
      <c r="J53" s="473"/>
      <c r="K53" s="473"/>
      <c r="L53" s="473"/>
      <c r="M53" s="473"/>
    </row>
    <row r="54" spans="3:13" x14ac:dyDescent="0.2">
      <c r="C54" s="619" t="s">
        <v>165</v>
      </c>
      <c r="D54" s="133" t="s">
        <v>242</v>
      </c>
      <c r="E54" s="133" t="s">
        <v>242</v>
      </c>
      <c r="G54" s="608"/>
      <c r="H54" s="474"/>
      <c r="I54" s="474"/>
      <c r="J54" s="651"/>
      <c r="K54" s="651"/>
      <c r="L54" s="473"/>
      <c r="M54" s="473"/>
    </row>
    <row r="55" spans="3:13" x14ac:dyDescent="0.2">
      <c r="C55" s="628"/>
      <c r="D55" s="134" t="s">
        <v>243</v>
      </c>
      <c r="E55" s="134" t="s">
        <v>244</v>
      </c>
      <c r="G55" s="608"/>
      <c r="H55" s="474"/>
      <c r="I55" s="474"/>
      <c r="J55" s="651"/>
      <c r="K55" s="651"/>
      <c r="L55" s="473"/>
      <c r="M55" s="473"/>
    </row>
    <row r="56" spans="3:13" ht="13.5" thickBot="1" x14ac:dyDescent="0.25">
      <c r="C56" s="620"/>
      <c r="D56" s="135" t="s">
        <v>245</v>
      </c>
      <c r="E56" s="135" t="s">
        <v>57</v>
      </c>
      <c r="G56" s="608"/>
      <c r="H56" s="474"/>
      <c r="I56" s="497"/>
      <c r="J56" s="474"/>
      <c r="K56" s="497"/>
      <c r="L56" s="473"/>
      <c r="M56" s="473"/>
    </row>
    <row r="57" spans="3:13" ht="13.5" thickBot="1" x14ac:dyDescent="0.25">
      <c r="C57" s="136" t="s">
        <v>246</v>
      </c>
      <c r="D57" s="344">
        <v>612077080.20000005</v>
      </c>
      <c r="E57" s="345">
        <v>4496275385754</v>
      </c>
      <c r="F57" s="432"/>
      <c r="G57" s="503"/>
      <c r="H57" s="504"/>
      <c r="I57" s="512"/>
      <c r="J57" s="505"/>
      <c r="K57" s="482"/>
      <c r="L57" s="473"/>
      <c r="M57" s="473"/>
    </row>
    <row r="58" spans="3:13" ht="13.5" thickBot="1" x14ac:dyDescent="0.25">
      <c r="C58" s="137" t="s">
        <v>247</v>
      </c>
      <c r="D58" s="389">
        <v>-607688459.87</v>
      </c>
      <c r="E58" s="138" t="s">
        <v>248</v>
      </c>
      <c r="F58" s="432"/>
      <c r="G58" s="503"/>
      <c r="H58" s="504"/>
      <c r="I58" s="512"/>
      <c r="J58" s="473"/>
      <c r="K58" s="473"/>
      <c r="L58" s="473"/>
      <c r="M58" s="473"/>
    </row>
    <row r="59" spans="3:13" ht="13.5" thickBot="1" x14ac:dyDescent="0.25">
      <c r="C59" s="139" t="s">
        <v>249</v>
      </c>
      <c r="D59" s="346">
        <v>4388620.33</v>
      </c>
      <c r="E59" s="175">
        <v>32238497741</v>
      </c>
      <c r="F59" s="432"/>
      <c r="G59" s="507"/>
      <c r="H59" s="508"/>
      <c r="I59" s="509"/>
      <c r="J59" s="473"/>
      <c r="K59" s="473"/>
      <c r="L59" s="473"/>
      <c r="M59" s="473"/>
    </row>
    <row r="60" spans="3:13" x14ac:dyDescent="0.2">
      <c r="C60" s="466"/>
      <c r="D60" s="467"/>
      <c r="E60" s="468"/>
      <c r="F60" s="432"/>
      <c r="G60" s="507"/>
      <c r="H60" s="508"/>
      <c r="I60" s="509"/>
      <c r="J60" s="473"/>
      <c r="K60" s="473"/>
      <c r="L60" s="473"/>
      <c r="M60" s="473"/>
    </row>
    <row r="61" spans="3:13" x14ac:dyDescent="0.2">
      <c r="C61" s="100"/>
      <c r="G61" s="613"/>
      <c r="H61" s="613"/>
      <c r="I61" s="613"/>
      <c r="J61" s="496"/>
      <c r="K61" s="473"/>
      <c r="L61" s="473"/>
      <c r="M61" s="473"/>
    </row>
    <row r="62" spans="3:13" ht="13.5" thickBot="1" x14ac:dyDescent="0.25">
      <c r="C62" s="100"/>
      <c r="G62" s="613"/>
      <c r="H62" s="613"/>
      <c r="I62" s="613"/>
      <c r="J62" s="496"/>
      <c r="K62" s="639"/>
      <c r="L62" s="639"/>
      <c r="M62" s="639"/>
    </row>
    <row r="63" spans="3:13" ht="13.5" thickBot="1" x14ac:dyDescent="0.25">
      <c r="C63" s="621" t="s">
        <v>165</v>
      </c>
      <c r="D63" s="654" t="s">
        <v>250</v>
      </c>
      <c r="E63" s="655"/>
      <c r="F63" s="656" t="s">
        <v>251</v>
      </c>
      <c r="G63" s="613"/>
      <c r="H63" s="496"/>
      <c r="I63" s="496"/>
      <c r="J63" s="652"/>
      <c r="K63" s="496"/>
      <c r="L63" s="496"/>
      <c r="M63" s="496"/>
    </row>
    <row r="64" spans="3:13" ht="15.75" thickBot="1" x14ac:dyDescent="0.25">
      <c r="C64" s="653"/>
      <c r="D64" s="144" t="s">
        <v>252</v>
      </c>
      <c r="E64" s="144" t="s">
        <v>253</v>
      </c>
      <c r="F64" s="657"/>
      <c r="G64" s="613"/>
      <c r="H64" s="513"/>
      <c r="I64" s="513"/>
      <c r="J64" s="652"/>
      <c r="K64" s="513"/>
      <c r="L64" s="513"/>
      <c r="M64" s="514"/>
    </row>
    <row r="65" spans="1:13" ht="13.5" thickBot="1" x14ac:dyDescent="0.25">
      <c r="C65" s="153" t="s">
        <v>254</v>
      </c>
      <c r="D65" s="156" t="s">
        <v>57</v>
      </c>
      <c r="E65" s="156" t="s">
        <v>57</v>
      </c>
      <c r="F65" s="152"/>
      <c r="G65" s="663"/>
      <c r="H65" s="663"/>
      <c r="I65" s="663"/>
      <c r="J65" s="663"/>
      <c r="K65" s="473"/>
      <c r="L65" s="473"/>
      <c r="M65" s="473"/>
    </row>
    <row r="66" spans="1:13" x14ac:dyDescent="0.2">
      <c r="C66" s="151" t="s">
        <v>1000</v>
      </c>
      <c r="D66" s="149"/>
      <c r="E66" s="149"/>
      <c r="F66" s="150"/>
      <c r="G66" s="476"/>
      <c r="H66" s="476"/>
      <c r="I66" s="480"/>
      <c r="J66" s="480"/>
      <c r="K66" s="473"/>
      <c r="L66" s="473"/>
      <c r="M66" s="473"/>
    </row>
    <row r="67" spans="1:13" x14ac:dyDescent="0.2">
      <c r="C67" s="151" t="s">
        <v>257</v>
      </c>
      <c r="D67" s="348">
        <v>27930798886</v>
      </c>
      <c r="E67" s="149">
        <v>0</v>
      </c>
      <c r="F67" s="350">
        <v>3802214.14</v>
      </c>
      <c r="G67" s="476"/>
      <c r="H67" s="479"/>
      <c r="I67" s="480"/>
      <c r="J67" s="515"/>
      <c r="K67" s="482"/>
      <c r="L67" s="473"/>
      <c r="M67" s="505"/>
    </row>
    <row r="68" spans="1:13" x14ac:dyDescent="0.2">
      <c r="C68" s="151" t="s">
        <v>258</v>
      </c>
      <c r="D68" s="348">
        <v>3279981745</v>
      </c>
      <c r="E68" s="149">
        <v>0</v>
      </c>
      <c r="F68" s="350">
        <v>446503.27</v>
      </c>
      <c r="G68" s="476"/>
      <c r="H68" s="479"/>
      <c r="I68" s="480"/>
      <c r="J68" s="515"/>
      <c r="K68" s="473"/>
      <c r="L68" s="473"/>
      <c r="M68" s="473"/>
    </row>
    <row r="69" spans="1:13" x14ac:dyDescent="0.2">
      <c r="C69" s="151" t="s">
        <v>259</v>
      </c>
      <c r="D69" s="348">
        <v>1027717110</v>
      </c>
      <c r="E69" s="149">
        <v>0</v>
      </c>
      <c r="F69" s="350">
        <v>139902.93</v>
      </c>
      <c r="G69" s="476"/>
      <c r="H69" s="479"/>
      <c r="I69" s="480"/>
      <c r="J69" s="515"/>
      <c r="K69" s="473"/>
      <c r="L69" s="473"/>
      <c r="M69" s="473"/>
    </row>
    <row r="70" spans="1:13" ht="13.5" thickBot="1" x14ac:dyDescent="0.25">
      <c r="C70" s="122" t="s">
        <v>798</v>
      </c>
      <c r="D70" s="150">
        <v>0</v>
      </c>
      <c r="E70" s="149">
        <v>0</v>
      </c>
      <c r="F70" s="152">
        <v>0</v>
      </c>
      <c r="G70" s="476"/>
      <c r="H70" s="480"/>
      <c r="I70" s="480"/>
      <c r="J70" s="480"/>
      <c r="K70" s="473"/>
      <c r="L70" s="473"/>
      <c r="M70" s="473"/>
    </row>
    <row r="71" spans="1:13" ht="13.5" thickBot="1" x14ac:dyDescent="0.25">
      <c r="C71" s="153" t="s">
        <v>256</v>
      </c>
      <c r="D71" s="349">
        <v>32238497741</v>
      </c>
      <c r="E71" s="155">
        <v>0</v>
      </c>
      <c r="F71" s="351">
        <v>4388620.33</v>
      </c>
      <c r="G71" s="516"/>
      <c r="H71" s="517"/>
      <c r="I71" s="518"/>
      <c r="J71" s="519"/>
      <c r="K71" s="473"/>
      <c r="L71" s="473"/>
      <c r="M71" s="473"/>
    </row>
    <row r="72" spans="1:13" x14ac:dyDescent="0.2">
      <c r="C72" s="102"/>
    </row>
    <row r="73" spans="1:13" ht="29.25" customHeight="1" x14ac:dyDescent="0.2">
      <c r="C73" s="607" t="s">
        <v>799</v>
      </c>
      <c r="D73" s="607"/>
      <c r="E73" s="607"/>
      <c r="F73" s="607"/>
      <c r="G73" s="607"/>
      <c r="H73" s="607"/>
      <c r="I73" s="607"/>
    </row>
    <row r="74" spans="1:13" ht="26.25" customHeight="1" x14ac:dyDescent="0.2">
      <c r="C74" s="607" t="s">
        <v>800</v>
      </c>
      <c r="D74" s="607"/>
      <c r="E74" s="607"/>
      <c r="F74" s="607"/>
      <c r="G74" s="607"/>
      <c r="H74" s="607"/>
      <c r="I74" s="607"/>
    </row>
    <row r="75" spans="1:13" ht="10.5" customHeight="1" x14ac:dyDescent="0.2">
      <c r="C75" s="104"/>
      <c r="D75" s="104"/>
      <c r="E75" s="104"/>
      <c r="F75" s="104"/>
      <c r="G75" s="104"/>
      <c r="H75" s="104"/>
      <c r="I75" s="104"/>
    </row>
    <row r="76" spans="1:13" s="99" customFormat="1" ht="12.75" customHeight="1" x14ac:dyDescent="0.25">
      <c r="A76" s="98"/>
      <c r="B76" s="99" t="s">
        <v>239</v>
      </c>
      <c r="C76" s="99" t="s">
        <v>260</v>
      </c>
      <c r="D76" s="610"/>
      <c r="E76" s="610"/>
      <c r="F76" s="610"/>
      <c r="G76" s="610"/>
      <c r="H76" s="610"/>
      <c r="I76" s="610"/>
    </row>
    <row r="77" spans="1:13" x14ac:dyDescent="0.2">
      <c r="C77" s="102"/>
    </row>
    <row r="78" spans="1:13" ht="24" customHeight="1" x14ac:dyDescent="0.2">
      <c r="C78" s="606" t="s">
        <v>1038</v>
      </c>
      <c r="D78" s="606"/>
      <c r="E78" s="606"/>
      <c r="F78" s="606"/>
      <c r="G78" s="606"/>
      <c r="H78" s="606"/>
      <c r="I78" s="606"/>
    </row>
    <row r="79" spans="1:13" x14ac:dyDescent="0.2">
      <c r="C79" s="128"/>
    </row>
    <row r="80" spans="1:13" ht="42" customHeight="1" x14ac:dyDescent="0.2">
      <c r="C80" s="607" t="s">
        <v>261</v>
      </c>
      <c r="D80" s="607"/>
      <c r="E80" s="607"/>
      <c r="F80" s="607"/>
      <c r="G80" s="607"/>
      <c r="H80" s="607"/>
      <c r="I80" s="607"/>
    </row>
    <row r="81" spans="1:16" x14ac:dyDescent="0.2">
      <c r="C81" s="99"/>
    </row>
    <row r="82" spans="1:16" s="99" customFormat="1" ht="12.75" customHeight="1" x14ac:dyDescent="0.25">
      <c r="A82" s="98"/>
      <c r="B82" s="99" t="s">
        <v>262</v>
      </c>
      <c r="C82" s="99" t="s">
        <v>263</v>
      </c>
      <c r="D82" s="610"/>
      <c r="E82" s="610"/>
      <c r="F82" s="610"/>
      <c r="G82" s="610"/>
      <c r="H82" s="610"/>
      <c r="I82" s="610"/>
    </row>
    <row r="83" spans="1:16" x14ac:dyDescent="0.2">
      <c r="C83" s="128"/>
    </row>
    <row r="84" spans="1:16" ht="27.75" customHeight="1" x14ac:dyDescent="0.2">
      <c r="C84" s="607" t="s">
        <v>801</v>
      </c>
      <c r="D84" s="607"/>
      <c r="E84" s="607"/>
      <c r="F84" s="607"/>
      <c r="G84" s="607"/>
      <c r="H84" s="607"/>
      <c r="I84" s="607"/>
    </row>
    <row r="85" spans="1:16" ht="14.25" x14ac:dyDescent="0.2">
      <c r="C85" s="433"/>
    </row>
    <row r="86" spans="1:16" ht="12.75" customHeight="1" x14ac:dyDescent="0.2">
      <c r="C86" s="607" t="s">
        <v>802</v>
      </c>
      <c r="D86" s="607"/>
      <c r="E86" s="607"/>
      <c r="F86" s="607"/>
      <c r="G86" s="607"/>
      <c r="H86" s="607"/>
      <c r="I86" s="607"/>
    </row>
    <row r="87" spans="1:16" ht="12.75" customHeight="1" x14ac:dyDescent="0.2">
      <c r="C87" s="104"/>
      <c r="D87" s="104"/>
      <c r="E87" s="104"/>
      <c r="F87" s="104"/>
      <c r="G87" s="104"/>
      <c r="H87" s="104"/>
      <c r="I87" s="104"/>
    </row>
    <row r="88" spans="1:16" ht="39" customHeight="1" x14ac:dyDescent="0.2">
      <c r="C88" s="607" t="s">
        <v>264</v>
      </c>
      <c r="D88" s="607"/>
      <c r="E88" s="607"/>
      <c r="F88" s="607"/>
      <c r="G88" s="607"/>
      <c r="H88" s="607"/>
      <c r="I88" s="607"/>
    </row>
    <row r="89" spans="1:16" ht="12.75" customHeight="1" x14ac:dyDescent="0.2">
      <c r="C89" s="451"/>
      <c r="D89" s="104"/>
      <c r="E89" s="104"/>
      <c r="F89" s="104"/>
      <c r="G89" s="104"/>
      <c r="H89" s="104"/>
      <c r="I89" s="104"/>
    </row>
    <row r="90" spans="1:16" ht="12.75" customHeight="1" x14ac:dyDescent="0.25">
      <c r="C90" s="104" t="s">
        <v>265</v>
      </c>
      <c r="D90" s="104"/>
      <c r="E90" s="104"/>
      <c r="F90" s="104"/>
      <c r="G90" s="104"/>
      <c r="H90" s="521"/>
      <c r="I90" s="511"/>
      <c r="J90" s="511"/>
      <c r="K90" s="511"/>
      <c r="L90" s="511"/>
      <c r="M90" s="473"/>
      <c r="N90" s="473"/>
      <c r="O90" s="473"/>
      <c r="P90" s="473"/>
    </row>
    <row r="91" spans="1:16" ht="15" x14ac:dyDescent="0.25">
      <c r="C91" s="158"/>
      <c r="H91" s="510"/>
      <c r="I91" s="511"/>
      <c r="J91" s="511"/>
      <c r="K91" s="511"/>
      <c r="L91" s="511"/>
      <c r="M91" s="473"/>
      <c r="N91" s="473"/>
      <c r="O91" s="473"/>
      <c r="P91" s="473"/>
    </row>
    <row r="92" spans="1:16" ht="15" x14ac:dyDescent="0.25">
      <c r="C92" s="159" t="s">
        <v>747</v>
      </c>
      <c r="H92" s="650"/>
      <c r="I92" s="650"/>
      <c r="J92" s="511"/>
      <c r="K92" s="511"/>
      <c r="L92" s="511"/>
      <c r="M92" s="473"/>
      <c r="N92" s="473"/>
      <c r="O92" s="473"/>
      <c r="P92" s="473"/>
    </row>
    <row r="93" spans="1:16" ht="15.75" thickBot="1" x14ac:dyDescent="0.3">
      <c r="C93" s="100"/>
      <c r="H93" s="522"/>
      <c r="I93" s="511"/>
      <c r="J93" s="511"/>
      <c r="K93" s="511"/>
      <c r="L93" s="511"/>
      <c r="M93" s="473"/>
      <c r="N93" s="473"/>
      <c r="O93" s="473"/>
      <c r="P93" s="473"/>
    </row>
    <row r="94" spans="1:16" x14ac:dyDescent="0.2">
      <c r="C94" s="656" t="s">
        <v>263</v>
      </c>
      <c r="D94" s="425" t="s">
        <v>266</v>
      </c>
      <c r="E94" s="425" t="s">
        <v>267</v>
      </c>
      <c r="F94" s="659" t="s">
        <v>268</v>
      </c>
      <c r="G94" s="660"/>
      <c r="H94" s="608"/>
      <c r="I94" s="474"/>
      <c r="J94" s="474"/>
      <c r="K94" s="608"/>
      <c r="L94" s="608"/>
      <c r="M94" s="639"/>
      <c r="N94" s="639"/>
      <c r="O94" s="639"/>
      <c r="P94" s="473"/>
    </row>
    <row r="95" spans="1:16" ht="13.5" thickBot="1" x14ac:dyDescent="0.25">
      <c r="C95" s="658"/>
      <c r="D95" s="161" t="s">
        <v>269</v>
      </c>
      <c r="E95" s="161" t="s">
        <v>803</v>
      </c>
      <c r="F95" s="664"/>
      <c r="G95" s="665"/>
      <c r="H95" s="608"/>
      <c r="I95" s="474"/>
      <c r="J95" s="474"/>
      <c r="K95" s="474"/>
      <c r="L95" s="474"/>
      <c r="M95" s="474"/>
      <c r="N95" s="474"/>
      <c r="O95" s="474"/>
      <c r="P95" s="473"/>
    </row>
    <row r="96" spans="1:16" ht="13.5" thickBot="1" x14ac:dyDescent="0.25">
      <c r="C96" s="657"/>
      <c r="D96" s="162"/>
      <c r="E96" s="426"/>
      <c r="F96" s="426" t="s">
        <v>270</v>
      </c>
      <c r="G96" s="119" t="s">
        <v>145</v>
      </c>
      <c r="H96" s="608"/>
      <c r="I96" s="523"/>
      <c r="J96" s="523"/>
      <c r="K96" s="474"/>
      <c r="L96" s="474"/>
      <c r="M96" s="523"/>
      <c r="N96" s="474"/>
      <c r="O96" s="474"/>
      <c r="P96" s="473"/>
    </row>
    <row r="97" spans="3:16" x14ac:dyDescent="0.2">
      <c r="C97" s="130" t="s">
        <v>271</v>
      </c>
      <c r="D97" s="164" t="s">
        <v>153</v>
      </c>
      <c r="E97" s="352">
        <v>31011000000</v>
      </c>
      <c r="F97" s="348">
        <v>31011000000</v>
      </c>
      <c r="G97" s="348">
        <v>31011000000</v>
      </c>
      <c r="H97" s="503"/>
      <c r="I97" s="474"/>
      <c r="J97" s="479"/>
      <c r="K97" s="479"/>
      <c r="L97" s="479"/>
      <c r="M97" s="482"/>
      <c r="N97" s="473"/>
      <c r="O97" s="473"/>
      <c r="P97" s="473"/>
    </row>
    <row r="98" spans="3:16" x14ac:dyDescent="0.2">
      <c r="C98" s="130" t="s">
        <v>271</v>
      </c>
      <c r="D98" s="164" t="s">
        <v>272</v>
      </c>
      <c r="E98" s="352">
        <v>58438032730</v>
      </c>
      <c r="F98" s="348">
        <v>58438032730</v>
      </c>
      <c r="G98" s="348">
        <v>58438032730</v>
      </c>
      <c r="H98" s="503"/>
      <c r="I98" s="474"/>
      <c r="J98" s="479"/>
      <c r="K98" s="479"/>
      <c r="L98" s="479"/>
      <c r="M98" s="473"/>
      <c r="N98" s="473"/>
      <c r="O98" s="473"/>
      <c r="P98" s="473"/>
    </row>
    <row r="99" spans="3:16" x14ac:dyDescent="0.2">
      <c r="C99" s="130" t="s">
        <v>273</v>
      </c>
      <c r="D99" s="164" t="s">
        <v>153</v>
      </c>
      <c r="E99" s="352">
        <v>711989787842</v>
      </c>
      <c r="F99" s="348">
        <v>711989787842</v>
      </c>
      <c r="G99" s="348">
        <v>711989787842</v>
      </c>
      <c r="H99" s="503"/>
      <c r="I99" s="474"/>
      <c r="J99" s="479"/>
      <c r="K99" s="479"/>
      <c r="L99" s="479"/>
      <c r="M99" s="473"/>
      <c r="N99" s="473"/>
      <c r="O99" s="473"/>
      <c r="P99" s="473"/>
    </row>
    <row r="100" spans="3:16" x14ac:dyDescent="0.2">
      <c r="C100" s="130" t="s">
        <v>274</v>
      </c>
      <c r="D100" s="164" t="s">
        <v>153</v>
      </c>
      <c r="E100" s="352">
        <v>68739000000</v>
      </c>
      <c r="F100" s="348">
        <v>68739000000</v>
      </c>
      <c r="G100" s="348">
        <v>68739000000</v>
      </c>
      <c r="H100" s="503"/>
      <c r="I100" s="474"/>
      <c r="J100" s="479"/>
      <c r="K100" s="479"/>
      <c r="L100" s="479"/>
      <c r="M100" s="473"/>
      <c r="N100" s="473"/>
      <c r="O100" s="473"/>
      <c r="P100" s="473"/>
    </row>
    <row r="101" spans="3:16" x14ac:dyDescent="0.2">
      <c r="C101" s="130" t="s">
        <v>804</v>
      </c>
      <c r="D101" s="164" t="s">
        <v>153</v>
      </c>
      <c r="E101" s="352">
        <v>4790931620</v>
      </c>
      <c r="F101" s="348">
        <v>4790931620</v>
      </c>
      <c r="G101" s="348">
        <v>4790931620</v>
      </c>
      <c r="H101" s="503"/>
      <c r="I101" s="474"/>
      <c r="J101" s="479"/>
      <c r="K101" s="479"/>
      <c r="L101" s="479"/>
      <c r="M101" s="473"/>
      <c r="N101" s="473"/>
      <c r="O101" s="473"/>
      <c r="P101" s="473"/>
    </row>
    <row r="102" spans="3:16" x14ac:dyDescent="0.2">
      <c r="C102" s="130" t="s">
        <v>804</v>
      </c>
      <c r="D102" s="164" t="s">
        <v>272</v>
      </c>
      <c r="E102" s="352">
        <v>10459017690</v>
      </c>
      <c r="F102" s="348">
        <v>10459017690</v>
      </c>
      <c r="G102" s="348">
        <v>10459017690</v>
      </c>
      <c r="H102" s="503"/>
      <c r="I102" s="474"/>
      <c r="J102" s="479"/>
      <c r="K102" s="479"/>
      <c r="L102" s="479"/>
      <c r="M102" s="473"/>
      <c r="N102" s="473"/>
      <c r="O102" s="473"/>
      <c r="P102" s="473"/>
    </row>
    <row r="103" spans="3:16" ht="13.5" thickBot="1" x14ac:dyDescent="0.25">
      <c r="C103" s="131" t="s">
        <v>275</v>
      </c>
      <c r="D103" s="166" t="s">
        <v>153</v>
      </c>
      <c r="E103" s="353">
        <v>56072838442</v>
      </c>
      <c r="F103" s="354">
        <v>56072838442</v>
      </c>
      <c r="G103" s="354">
        <v>56072838442</v>
      </c>
      <c r="H103" s="503"/>
      <c r="I103" s="474"/>
      <c r="J103" s="479"/>
      <c r="K103" s="479"/>
      <c r="L103" s="479"/>
      <c r="M103" s="473"/>
      <c r="N103" s="473"/>
      <c r="O103" s="473"/>
      <c r="P103" s="473"/>
    </row>
    <row r="104" spans="3:16" ht="13.5" thickBot="1" x14ac:dyDescent="0.25">
      <c r="C104" s="167" t="s">
        <v>85</v>
      </c>
      <c r="D104" s="168"/>
      <c r="E104" s="357">
        <v>941500608324</v>
      </c>
      <c r="F104" s="358">
        <v>941500608324</v>
      </c>
      <c r="G104" s="358">
        <v>941500608324</v>
      </c>
      <c r="H104" s="507"/>
      <c r="I104" s="503"/>
      <c r="J104" s="509"/>
      <c r="K104" s="509"/>
      <c r="L104" s="509"/>
      <c r="M104" s="473"/>
      <c r="N104" s="473"/>
      <c r="O104" s="473"/>
      <c r="P104" s="473"/>
    </row>
    <row r="105" spans="3:16" ht="15" x14ac:dyDescent="0.25">
      <c r="C105" s="128"/>
      <c r="H105" s="521"/>
      <c r="I105" s="511"/>
      <c r="J105" s="511"/>
      <c r="K105" s="511"/>
      <c r="L105" s="511"/>
      <c r="M105" s="473"/>
      <c r="N105" s="473"/>
      <c r="O105" s="473"/>
      <c r="P105" s="473"/>
    </row>
    <row r="106" spans="3:16" ht="15" x14ac:dyDescent="0.25">
      <c r="C106" s="159" t="s">
        <v>138</v>
      </c>
      <c r="H106" s="641"/>
      <c r="I106" s="641"/>
      <c r="J106" s="511"/>
      <c r="K106" s="511"/>
      <c r="L106" s="511"/>
      <c r="M106" s="473"/>
      <c r="N106" s="473"/>
      <c r="O106" s="473"/>
      <c r="P106" s="473"/>
    </row>
    <row r="107" spans="3:16" ht="14.25" thickBot="1" x14ac:dyDescent="0.25">
      <c r="C107" s="100"/>
      <c r="H107" s="524"/>
      <c r="I107" s="484"/>
      <c r="J107" s="484"/>
      <c r="K107" s="484"/>
      <c r="L107" s="484"/>
      <c r="M107" s="525"/>
      <c r="N107" s="473"/>
      <c r="O107" s="473"/>
      <c r="P107" s="473"/>
    </row>
    <row r="108" spans="3:16" ht="13.5" x14ac:dyDescent="0.2">
      <c r="C108" s="656" t="s">
        <v>263</v>
      </c>
      <c r="D108" s="425" t="s">
        <v>266</v>
      </c>
      <c r="E108" s="425" t="s">
        <v>267</v>
      </c>
      <c r="F108" s="659" t="s">
        <v>268</v>
      </c>
      <c r="G108" s="660"/>
      <c r="H108" s="629"/>
      <c r="I108" s="486"/>
      <c r="J108" s="486"/>
      <c r="K108" s="629"/>
      <c r="L108" s="629"/>
      <c r="M108" s="639"/>
      <c r="N108" s="639"/>
      <c r="O108" s="639"/>
      <c r="P108" s="473"/>
    </row>
    <row r="109" spans="3:16" ht="14.25" thickBot="1" x14ac:dyDescent="0.25">
      <c r="C109" s="658"/>
      <c r="D109" s="161" t="s">
        <v>269</v>
      </c>
      <c r="E109" s="161" t="s">
        <v>803</v>
      </c>
      <c r="F109" s="664"/>
      <c r="G109" s="665"/>
      <c r="H109" s="629"/>
      <c r="I109" s="486"/>
      <c r="J109" s="486"/>
      <c r="K109" s="486"/>
      <c r="L109" s="486"/>
      <c r="M109" s="474"/>
      <c r="N109" s="474"/>
      <c r="O109" s="474"/>
      <c r="P109" s="473"/>
    </row>
    <row r="110" spans="3:16" ht="14.25" thickBot="1" x14ac:dyDescent="0.25">
      <c r="C110" s="657"/>
      <c r="D110" s="162"/>
      <c r="E110" s="426"/>
      <c r="F110" s="426" t="s">
        <v>270</v>
      </c>
      <c r="G110" s="119" t="s">
        <v>145</v>
      </c>
      <c r="H110" s="629"/>
      <c r="I110" s="526"/>
      <c r="J110" s="526"/>
      <c r="K110" s="486"/>
      <c r="L110" s="486"/>
      <c r="M110" s="523"/>
      <c r="N110" s="474"/>
      <c r="O110" s="474"/>
      <c r="P110" s="473"/>
    </row>
    <row r="111" spans="3:16" ht="13.5" x14ac:dyDescent="0.2">
      <c r="C111" s="130" t="s">
        <v>271</v>
      </c>
      <c r="D111" s="164" t="s">
        <v>153</v>
      </c>
      <c r="E111" s="352">
        <v>40280000000</v>
      </c>
      <c r="F111" s="348">
        <v>40280000000</v>
      </c>
      <c r="G111" s="348">
        <v>40280000000</v>
      </c>
      <c r="H111" s="527"/>
      <c r="I111" s="486"/>
      <c r="J111" s="491"/>
      <c r="K111" s="491"/>
      <c r="L111" s="491"/>
      <c r="M111" s="482"/>
      <c r="N111" s="473"/>
      <c r="O111" s="473"/>
      <c r="P111" s="473"/>
    </row>
    <row r="112" spans="3:16" ht="13.5" x14ac:dyDescent="0.2">
      <c r="C112" s="130" t="s">
        <v>271</v>
      </c>
      <c r="D112" s="164" t="s">
        <v>272</v>
      </c>
      <c r="E112" s="352">
        <v>58980471970</v>
      </c>
      <c r="F112" s="348">
        <v>58980471970</v>
      </c>
      <c r="G112" s="348">
        <v>58980471970</v>
      </c>
      <c r="H112" s="527"/>
      <c r="I112" s="486"/>
      <c r="J112" s="491"/>
      <c r="K112" s="491"/>
      <c r="L112" s="491"/>
      <c r="M112" s="473"/>
      <c r="N112" s="473"/>
      <c r="O112" s="473"/>
      <c r="P112" s="473"/>
    </row>
    <row r="113" spans="1:16" ht="13.5" x14ac:dyDescent="0.2">
      <c r="C113" s="130" t="s">
        <v>276</v>
      </c>
      <c r="D113" s="164" t="s">
        <v>153</v>
      </c>
      <c r="E113" s="352">
        <v>794015860075</v>
      </c>
      <c r="F113" s="348">
        <v>794015860075</v>
      </c>
      <c r="G113" s="348">
        <v>794015860075</v>
      </c>
      <c r="H113" s="527"/>
      <c r="I113" s="486"/>
      <c r="J113" s="491"/>
      <c r="K113" s="491"/>
      <c r="L113" s="491"/>
      <c r="M113" s="473"/>
      <c r="N113" s="473"/>
      <c r="O113" s="473"/>
      <c r="P113" s="473"/>
    </row>
    <row r="114" spans="1:16" ht="13.5" x14ac:dyDescent="0.2">
      <c r="C114" s="130" t="s">
        <v>274</v>
      </c>
      <c r="D114" s="164" t="s">
        <v>153</v>
      </c>
      <c r="E114" s="352">
        <v>50577000000</v>
      </c>
      <c r="F114" s="348">
        <v>50577000000</v>
      </c>
      <c r="G114" s="348">
        <v>50577000000</v>
      </c>
      <c r="H114" s="527"/>
      <c r="I114" s="486"/>
      <c r="J114" s="491"/>
      <c r="K114" s="491"/>
      <c r="L114" s="491"/>
      <c r="M114" s="473"/>
      <c r="N114" s="473"/>
      <c r="O114" s="473"/>
      <c r="P114" s="473"/>
    </row>
    <row r="115" spans="1:16" ht="14.25" thickBot="1" x14ac:dyDescent="0.25">
      <c r="C115" s="131" t="s">
        <v>275</v>
      </c>
      <c r="D115" s="166" t="s">
        <v>153</v>
      </c>
      <c r="E115" s="353">
        <v>30471583224</v>
      </c>
      <c r="F115" s="354">
        <v>30471583224</v>
      </c>
      <c r="G115" s="354">
        <v>30471583224</v>
      </c>
      <c r="H115" s="527"/>
      <c r="I115" s="486"/>
      <c r="J115" s="491"/>
      <c r="K115" s="491"/>
      <c r="L115" s="491"/>
      <c r="M115" s="473"/>
      <c r="N115" s="473"/>
      <c r="O115" s="473"/>
      <c r="P115" s="473"/>
    </row>
    <row r="116" spans="1:16" ht="14.25" thickBot="1" x14ac:dyDescent="0.25">
      <c r="C116" s="167" t="s">
        <v>85</v>
      </c>
      <c r="D116" s="168"/>
      <c r="E116" s="357">
        <v>974324915269</v>
      </c>
      <c r="F116" s="358">
        <v>974324915269</v>
      </c>
      <c r="G116" s="358">
        <v>974324915269</v>
      </c>
      <c r="H116" s="528"/>
      <c r="I116" s="527"/>
      <c r="J116" s="529"/>
      <c r="K116" s="529"/>
      <c r="L116" s="529"/>
      <c r="M116" s="473"/>
      <c r="N116" s="473"/>
      <c r="O116" s="473"/>
      <c r="P116" s="473"/>
    </row>
    <row r="117" spans="1:16" ht="15" x14ac:dyDescent="0.25">
      <c r="C117" s="128"/>
      <c r="H117" s="521"/>
      <c r="I117" s="511"/>
      <c r="J117" s="511"/>
      <c r="K117" s="511"/>
      <c r="L117" s="511"/>
      <c r="M117" s="473"/>
      <c r="N117" s="473"/>
      <c r="O117" s="473"/>
      <c r="P117" s="473"/>
    </row>
    <row r="118" spans="1:16" ht="24.75" customHeight="1" x14ac:dyDescent="0.2">
      <c r="C118" s="607" t="s">
        <v>805</v>
      </c>
      <c r="D118" s="607"/>
      <c r="E118" s="607"/>
      <c r="F118" s="607"/>
      <c r="G118" s="607"/>
      <c r="H118" s="607"/>
      <c r="I118" s="607"/>
    </row>
    <row r="119" spans="1:16" ht="15" x14ac:dyDescent="0.25">
      <c r="C119" s="433"/>
      <c r="D119"/>
    </row>
    <row r="120" spans="1:16" ht="27.75" customHeight="1" x14ac:dyDescent="0.2">
      <c r="C120" s="607" t="s">
        <v>806</v>
      </c>
      <c r="D120" s="607"/>
      <c r="E120" s="607"/>
      <c r="F120" s="607"/>
      <c r="G120" s="607"/>
      <c r="H120" s="607"/>
      <c r="I120" s="607"/>
    </row>
    <row r="121" spans="1:16" x14ac:dyDescent="0.2">
      <c r="C121" s="102"/>
    </row>
    <row r="122" spans="1:16" s="99" customFormat="1" ht="12.75" customHeight="1" x14ac:dyDescent="0.25">
      <c r="A122" s="98"/>
      <c r="B122" s="99" t="s">
        <v>277</v>
      </c>
      <c r="C122" s="99" t="s">
        <v>278</v>
      </c>
      <c r="D122" s="610"/>
      <c r="E122" s="610"/>
      <c r="F122" s="610"/>
      <c r="G122" s="610"/>
      <c r="H122" s="610"/>
      <c r="I122" s="610"/>
    </row>
    <row r="123" spans="1:16" x14ac:dyDescent="0.2">
      <c r="C123" s="128"/>
    </row>
    <row r="124" spans="1:16" ht="39.75" customHeight="1" x14ac:dyDescent="0.2">
      <c r="C124" s="607" t="s">
        <v>807</v>
      </c>
      <c r="D124" s="607"/>
      <c r="E124" s="607"/>
      <c r="F124" s="607"/>
      <c r="G124" s="607"/>
      <c r="H124" s="607"/>
      <c r="I124" s="607"/>
    </row>
    <row r="125" spans="1:16" x14ac:dyDescent="0.2">
      <c r="C125" s="127"/>
    </row>
    <row r="126" spans="1:16" s="99" customFormat="1" ht="12.75" customHeight="1" x14ac:dyDescent="0.25">
      <c r="A126" s="98"/>
      <c r="B126" s="99" t="s">
        <v>279</v>
      </c>
      <c r="C126" s="99" t="s">
        <v>280</v>
      </c>
      <c r="D126" s="610"/>
      <c r="E126" s="610"/>
      <c r="F126" s="610"/>
      <c r="G126" s="610"/>
      <c r="H126" s="610"/>
      <c r="I126" s="610"/>
    </row>
    <row r="127" spans="1:16" x14ac:dyDescent="0.2">
      <c r="C127" s="128"/>
    </row>
    <row r="128" spans="1:16" ht="44.25" customHeight="1" x14ac:dyDescent="0.2">
      <c r="C128" s="607" t="s">
        <v>281</v>
      </c>
      <c r="D128" s="607"/>
      <c r="E128" s="607"/>
      <c r="F128" s="607"/>
      <c r="G128" s="607"/>
      <c r="H128" s="607"/>
      <c r="I128" s="607"/>
    </row>
    <row r="129" spans="1:9" ht="42" customHeight="1" x14ac:dyDescent="0.2">
      <c r="C129" s="607" t="s">
        <v>282</v>
      </c>
      <c r="D129" s="607"/>
      <c r="E129" s="607"/>
      <c r="F129" s="607"/>
      <c r="G129" s="607"/>
      <c r="H129" s="607"/>
      <c r="I129" s="607"/>
    </row>
    <row r="130" spans="1:9" x14ac:dyDescent="0.2">
      <c r="C130" s="607" t="s">
        <v>283</v>
      </c>
      <c r="D130" s="607"/>
      <c r="E130" s="607"/>
      <c r="F130" s="607"/>
      <c r="G130" s="607"/>
      <c r="H130" s="607"/>
      <c r="I130" s="607"/>
    </row>
    <row r="131" spans="1:9" ht="27" customHeight="1" x14ac:dyDescent="0.2">
      <c r="C131" s="607" t="s">
        <v>284</v>
      </c>
      <c r="D131" s="607"/>
      <c r="E131" s="607"/>
      <c r="F131" s="607"/>
      <c r="G131" s="607"/>
      <c r="H131" s="607"/>
      <c r="I131" s="607"/>
    </row>
    <row r="132" spans="1:9" x14ac:dyDescent="0.2">
      <c r="C132" s="607" t="s">
        <v>285</v>
      </c>
      <c r="D132" s="607"/>
      <c r="E132" s="607"/>
      <c r="F132" s="607"/>
      <c r="G132" s="607"/>
      <c r="H132" s="607"/>
      <c r="I132" s="607"/>
    </row>
    <row r="133" spans="1:9" ht="28.5" customHeight="1" x14ac:dyDescent="0.2">
      <c r="C133" s="607" t="s">
        <v>286</v>
      </c>
      <c r="D133" s="607"/>
      <c r="E133" s="607"/>
      <c r="F133" s="607"/>
      <c r="G133" s="607"/>
      <c r="H133" s="607"/>
      <c r="I133" s="607"/>
    </row>
    <row r="134" spans="1:9" ht="32.25" customHeight="1" x14ac:dyDescent="0.2">
      <c r="C134" s="606" t="s">
        <v>1039</v>
      </c>
      <c r="D134" s="606"/>
      <c r="E134" s="606"/>
      <c r="F134" s="606"/>
      <c r="G134" s="606"/>
      <c r="H134" s="606"/>
      <c r="I134" s="606"/>
    </row>
    <row r="135" spans="1:9" ht="30" customHeight="1" x14ac:dyDescent="0.2">
      <c r="C135" s="606" t="s">
        <v>1040</v>
      </c>
      <c r="D135" s="606"/>
      <c r="E135" s="606"/>
      <c r="F135" s="606"/>
      <c r="G135" s="606"/>
      <c r="H135" s="606"/>
      <c r="I135" s="606"/>
    </row>
    <row r="136" spans="1:9" ht="22.5" customHeight="1" x14ac:dyDescent="0.2">
      <c r="C136" s="607" t="s">
        <v>287</v>
      </c>
      <c r="D136" s="607"/>
      <c r="E136" s="607"/>
      <c r="F136" s="607"/>
      <c r="G136" s="607"/>
      <c r="H136" s="607"/>
      <c r="I136" s="607"/>
    </row>
    <row r="137" spans="1:9" ht="26.25" customHeight="1" x14ac:dyDescent="0.2">
      <c r="C137" s="606" t="s">
        <v>1041</v>
      </c>
      <c r="D137" s="606"/>
      <c r="E137" s="606"/>
      <c r="F137" s="606"/>
      <c r="G137" s="606"/>
      <c r="H137" s="606"/>
      <c r="I137" s="606"/>
    </row>
    <row r="138" spans="1:9" ht="77.25" customHeight="1" x14ac:dyDescent="0.2">
      <c r="C138" s="607" t="s">
        <v>1043</v>
      </c>
      <c r="D138" s="607"/>
      <c r="E138" s="607"/>
      <c r="F138" s="607"/>
      <c r="G138" s="607"/>
      <c r="H138" s="607"/>
      <c r="I138" s="607"/>
    </row>
    <row r="139" spans="1:9" x14ac:dyDescent="0.2">
      <c r="C139" s="100"/>
    </row>
    <row r="140" spans="1:9" s="99" customFormat="1" ht="12.75" customHeight="1" x14ac:dyDescent="0.25">
      <c r="A140" s="98"/>
      <c r="B140" s="99" t="s">
        <v>288</v>
      </c>
      <c r="C140" s="99" t="s">
        <v>1042</v>
      </c>
      <c r="D140" s="610"/>
      <c r="E140" s="610"/>
      <c r="F140" s="610"/>
      <c r="G140" s="610"/>
      <c r="H140" s="610"/>
      <c r="I140" s="610"/>
    </row>
    <row r="141" spans="1:9" ht="72" customHeight="1" x14ac:dyDescent="0.2">
      <c r="C141" s="607" t="s">
        <v>808</v>
      </c>
      <c r="D141" s="607"/>
      <c r="E141" s="607"/>
      <c r="F141" s="607"/>
      <c r="G141" s="607"/>
      <c r="H141" s="607"/>
      <c r="I141" s="607"/>
    </row>
    <row r="142" spans="1:9" ht="45" customHeight="1" x14ac:dyDescent="0.2">
      <c r="C142" s="607" t="s">
        <v>1044</v>
      </c>
      <c r="D142" s="607"/>
      <c r="E142" s="607"/>
      <c r="F142" s="607"/>
      <c r="G142" s="607"/>
      <c r="H142" s="607"/>
      <c r="I142" s="607"/>
    </row>
    <row r="143" spans="1:9" x14ac:dyDescent="0.2">
      <c r="C143" s="100" t="s">
        <v>809</v>
      </c>
    </row>
    <row r="144" spans="1:9" x14ac:dyDescent="0.2">
      <c r="C144" s="100"/>
    </row>
    <row r="145" spans="3:21" x14ac:dyDescent="0.2">
      <c r="C145" s="102"/>
    </row>
    <row r="146" spans="3:21" ht="15" x14ac:dyDescent="0.25">
      <c r="C146" s="102" t="s">
        <v>747</v>
      </c>
      <c r="I146" s="650"/>
      <c r="J146" s="650"/>
      <c r="K146" s="650"/>
      <c r="L146" s="511"/>
      <c r="M146" s="511"/>
      <c r="N146" s="511"/>
      <c r="O146" s="511"/>
      <c r="P146" s="473"/>
      <c r="Q146" s="473"/>
      <c r="R146" s="473"/>
      <c r="S146" s="473"/>
      <c r="T146" s="473"/>
      <c r="U146" s="473"/>
    </row>
    <row r="147" spans="3:21" ht="15.75" thickBot="1" x14ac:dyDescent="0.3">
      <c r="C147" s="100"/>
      <c r="I147" s="524"/>
      <c r="J147" s="511"/>
      <c r="K147" s="511"/>
      <c r="L147" s="511"/>
      <c r="M147" s="511"/>
      <c r="N147" s="511"/>
      <c r="O147" s="511"/>
      <c r="P147" s="530"/>
      <c r="Q147" s="530"/>
      <c r="R147" s="530"/>
      <c r="S147" s="530"/>
      <c r="T147" s="530"/>
      <c r="U147" s="530"/>
    </row>
    <row r="148" spans="3:21" x14ac:dyDescent="0.2">
      <c r="C148" s="619" t="s">
        <v>289</v>
      </c>
      <c r="D148" s="409" t="s">
        <v>290</v>
      </c>
      <c r="E148" s="409" t="s">
        <v>291</v>
      </c>
      <c r="F148" s="666" t="s">
        <v>292</v>
      </c>
      <c r="G148" s="667"/>
      <c r="H148" s="409" t="s">
        <v>290</v>
      </c>
      <c r="I148" s="608"/>
      <c r="J148" s="474"/>
      <c r="K148" s="474"/>
      <c r="L148" s="608"/>
      <c r="M148" s="608"/>
      <c r="N148" s="608"/>
      <c r="O148" s="608"/>
      <c r="P148" s="474"/>
      <c r="Q148" s="474"/>
      <c r="R148" s="608"/>
      <c r="S148" s="608"/>
      <c r="T148" s="608"/>
      <c r="U148" s="608"/>
    </row>
    <row r="149" spans="3:21" ht="13.5" thickBot="1" x14ac:dyDescent="0.25">
      <c r="C149" s="628"/>
      <c r="D149" s="410" t="s">
        <v>293</v>
      </c>
      <c r="E149" s="410" t="s">
        <v>294</v>
      </c>
      <c r="F149" s="661"/>
      <c r="G149" s="662"/>
      <c r="H149" s="410" t="s">
        <v>295</v>
      </c>
      <c r="I149" s="608"/>
      <c r="J149" s="474"/>
      <c r="K149" s="474"/>
      <c r="L149" s="608"/>
      <c r="M149" s="608"/>
      <c r="N149" s="608"/>
      <c r="O149" s="608"/>
      <c r="P149" s="474"/>
      <c r="Q149" s="474"/>
      <c r="R149" s="608"/>
      <c r="S149" s="608"/>
      <c r="T149" s="608"/>
      <c r="U149" s="608"/>
    </row>
    <row r="150" spans="3:21" x14ac:dyDescent="0.2">
      <c r="C150" s="628"/>
      <c r="D150" s="410" t="s">
        <v>813</v>
      </c>
      <c r="E150" s="410" t="s">
        <v>296</v>
      </c>
      <c r="F150" s="409" t="s">
        <v>297</v>
      </c>
      <c r="G150" s="418" t="s">
        <v>298</v>
      </c>
      <c r="H150" s="410" t="s">
        <v>299</v>
      </c>
      <c r="I150" s="608"/>
      <c r="J150" s="474"/>
      <c r="K150" s="474"/>
      <c r="L150" s="474"/>
      <c r="M150" s="474"/>
      <c r="N150" s="608"/>
      <c r="O150" s="608"/>
      <c r="P150" s="474"/>
      <c r="Q150" s="474"/>
      <c r="R150" s="474"/>
      <c r="S150" s="474"/>
      <c r="T150" s="608"/>
      <c r="U150" s="608"/>
    </row>
    <row r="151" spans="3:21" ht="13.5" thickBot="1" x14ac:dyDescent="0.25">
      <c r="C151" s="620"/>
      <c r="D151" s="411" t="s">
        <v>57</v>
      </c>
      <c r="E151" s="411" t="s">
        <v>57</v>
      </c>
      <c r="F151" s="411" t="s">
        <v>300</v>
      </c>
      <c r="G151" s="411" t="s">
        <v>57</v>
      </c>
      <c r="H151" s="411" t="s">
        <v>301</v>
      </c>
      <c r="I151" s="608"/>
      <c r="J151" s="497"/>
      <c r="K151" s="497"/>
      <c r="L151" s="474"/>
      <c r="M151" s="497"/>
      <c r="N151" s="645"/>
      <c r="O151" s="645"/>
      <c r="P151" s="497"/>
      <c r="Q151" s="497"/>
      <c r="R151" s="474"/>
      <c r="S151" s="497"/>
      <c r="T151" s="645"/>
      <c r="U151" s="645"/>
    </row>
    <row r="152" spans="3:21" ht="13.5" thickBot="1" x14ac:dyDescent="0.25">
      <c r="C152" s="300" t="s">
        <v>302</v>
      </c>
      <c r="D152" s="301">
        <v>411060397406</v>
      </c>
      <c r="E152" s="301">
        <v>24127279204</v>
      </c>
      <c r="F152" s="302">
        <v>0</v>
      </c>
      <c r="G152" s="302">
        <v>0</v>
      </c>
      <c r="H152" s="301">
        <v>411060397406</v>
      </c>
      <c r="I152" s="503"/>
      <c r="J152" s="512"/>
      <c r="K152" s="512"/>
      <c r="L152" s="477"/>
      <c r="M152" s="477"/>
      <c r="N152" s="648"/>
      <c r="O152" s="648"/>
      <c r="P152" s="482"/>
      <c r="Q152" s="482"/>
      <c r="R152" s="473"/>
      <c r="S152" s="473"/>
      <c r="T152" s="473"/>
      <c r="U152" s="473"/>
    </row>
    <row r="153" spans="3:21" ht="13.5" thickBot="1" x14ac:dyDescent="0.25">
      <c r="C153" s="136" t="s">
        <v>810</v>
      </c>
      <c r="D153" s="304">
        <v>6879874605</v>
      </c>
      <c r="E153" s="303">
        <v>0</v>
      </c>
      <c r="F153" s="193" t="s">
        <v>306</v>
      </c>
      <c r="G153" s="193">
        <v>0</v>
      </c>
      <c r="H153" s="303">
        <v>6879874605</v>
      </c>
      <c r="I153" s="503"/>
      <c r="J153" s="512"/>
      <c r="K153" s="506"/>
      <c r="L153" s="477"/>
      <c r="M153" s="477"/>
      <c r="N153" s="648"/>
      <c r="O153" s="648"/>
      <c r="P153" s="473"/>
      <c r="Q153" s="473"/>
      <c r="R153" s="473"/>
      <c r="S153" s="473"/>
      <c r="T153" s="473"/>
      <c r="U153" s="473"/>
    </row>
    <row r="154" spans="3:21" ht="13.5" thickBot="1" x14ac:dyDescent="0.25">
      <c r="C154" s="173" t="s">
        <v>85</v>
      </c>
      <c r="D154" s="174">
        <v>417940272011</v>
      </c>
      <c r="E154" s="174">
        <v>24127279204</v>
      </c>
      <c r="F154" s="308">
        <v>0</v>
      </c>
      <c r="G154" s="308">
        <v>0</v>
      </c>
      <c r="H154" s="174">
        <v>417940272011</v>
      </c>
      <c r="I154" s="507"/>
      <c r="J154" s="509"/>
      <c r="K154" s="509"/>
      <c r="L154" s="474"/>
      <c r="M154" s="474"/>
      <c r="N154" s="649"/>
      <c r="O154" s="649"/>
      <c r="P154" s="473"/>
      <c r="Q154" s="473"/>
      <c r="R154" s="473"/>
      <c r="S154" s="473"/>
      <c r="T154" s="473"/>
      <c r="U154" s="473"/>
    </row>
    <row r="155" spans="3:21" ht="13.5" thickBot="1" x14ac:dyDescent="0.25">
      <c r="C155" s="671" t="s">
        <v>814</v>
      </c>
      <c r="D155" s="672"/>
      <c r="E155" s="672"/>
      <c r="F155" s="672"/>
      <c r="G155" s="673"/>
      <c r="H155" s="175">
        <v>813635989</v>
      </c>
      <c r="I155" s="642"/>
      <c r="J155" s="642"/>
      <c r="K155" s="642"/>
      <c r="L155" s="642"/>
      <c r="M155" s="642"/>
      <c r="N155" s="642"/>
      <c r="O155" s="512"/>
      <c r="P155" s="473"/>
      <c r="Q155" s="473"/>
      <c r="R155" s="473"/>
      <c r="S155" s="473"/>
      <c r="T155" s="473"/>
      <c r="U155" s="473"/>
    </row>
    <row r="156" spans="3:21" ht="13.5" thickBot="1" x14ac:dyDescent="0.25">
      <c r="C156" s="305" t="s">
        <v>812</v>
      </c>
      <c r="D156" s="306"/>
      <c r="E156" s="306"/>
      <c r="F156" s="306"/>
      <c r="G156" s="307"/>
      <c r="H156" s="175">
        <v>320443886339</v>
      </c>
      <c r="I156" s="642"/>
      <c r="J156" s="642"/>
      <c r="K156" s="642"/>
      <c r="L156" s="642"/>
      <c r="M156" s="642"/>
      <c r="N156" s="642"/>
      <c r="O156" s="512"/>
      <c r="P156" s="473"/>
      <c r="Q156" s="473"/>
      <c r="R156" s="473"/>
      <c r="S156" s="473"/>
      <c r="T156" s="473"/>
      <c r="U156" s="473"/>
    </row>
    <row r="157" spans="3:21" ht="15.75" customHeight="1" thickBot="1" x14ac:dyDescent="0.25">
      <c r="C157" s="173" t="s">
        <v>303</v>
      </c>
      <c r="D157" s="675"/>
      <c r="E157" s="676"/>
      <c r="F157" s="676"/>
      <c r="G157" s="677"/>
      <c r="H157" s="174">
        <v>739197794339</v>
      </c>
      <c r="I157" s="507"/>
      <c r="J157" s="507"/>
      <c r="K157" s="507"/>
      <c r="L157" s="507"/>
      <c r="M157" s="507"/>
      <c r="N157" s="507"/>
      <c r="O157" s="509"/>
      <c r="P157" s="473"/>
      <c r="Q157" s="473"/>
      <c r="R157" s="473"/>
      <c r="S157" s="473"/>
      <c r="T157" s="473"/>
      <c r="U157" s="473"/>
    </row>
    <row r="158" spans="3:21" ht="15" x14ac:dyDescent="0.25">
      <c r="C158" s="100"/>
      <c r="I158" s="524"/>
      <c r="J158" s="630"/>
      <c r="K158" s="630"/>
      <c r="L158" s="630"/>
      <c r="M158" s="630"/>
      <c r="N158" s="630"/>
      <c r="O158" s="511"/>
      <c r="P158" s="473"/>
      <c r="Q158" s="473"/>
      <c r="R158" s="473"/>
      <c r="S158" s="473"/>
      <c r="T158" s="473"/>
      <c r="U158" s="473"/>
    </row>
    <row r="159" spans="3:21" ht="15" x14ac:dyDescent="0.25">
      <c r="C159" s="100" t="s">
        <v>304</v>
      </c>
      <c r="I159" s="473"/>
      <c r="J159" s="473"/>
      <c r="K159" s="511"/>
      <c r="L159" s="511"/>
      <c r="M159" s="511"/>
      <c r="N159" s="511"/>
      <c r="O159" s="511"/>
      <c r="P159" s="473"/>
      <c r="Q159" s="473"/>
      <c r="R159" s="473"/>
      <c r="S159" s="473"/>
      <c r="T159" s="473"/>
      <c r="U159" s="473"/>
    </row>
    <row r="160" spans="3:21" ht="15" x14ac:dyDescent="0.25">
      <c r="C160" s="674" t="s">
        <v>811</v>
      </c>
      <c r="D160" s="674"/>
      <c r="E160" s="674"/>
      <c r="F160" s="674"/>
      <c r="G160" s="674"/>
      <c r="H160" s="674"/>
      <c r="I160" s="524"/>
      <c r="J160" s="630"/>
      <c r="K160" s="630"/>
      <c r="L160" s="630"/>
      <c r="M160" s="630"/>
      <c r="N160" s="630"/>
      <c r="O160" s="511"/>
      <c r="P160" s="473"/>
      <c r="Q160" s="473"/>
      <c r="R160" s="473"/>
      <c r="S160" s="473"/>
      <c r="T160" s="473"/>
      <c r="U160" s="473"/>
    </row>
    <row r="161" spans="1:21" x14ac:dyDescent="0.2">
      <c r="C161" s="100"/>
      <c r="I161" s="473"/>
      <c r="J161" s="473"/>
      <c r="K161" s="473"/>
      <c r="L161" s="473"/>
      <c r="M161" s="473"/>
      <c r="N161" s="473"/>
      <c r="O161" s="473"/>
      <c r="P161" s="473"/>
      <c r="Q161" s="473"/>
      <c r="R161" s="473"/>
      <c r="S161" s="473"/>
      <c r="T161" s="473"/>
      <c r="U161" s="473"/>
    </row>
    <row r="162" spans="1:21" ht="13.5" x14ac:dyDescent="0.2">
      <c r="C162" s="102" t="s">
        <v>138</v>
      </c>
      <c r="I162" s="647"/>
      <c r="J162" s="647"/>
      <c r="K162" s="484"/>
      <c r="L162" s="484"/>
      <c r="M162" s="484"/>
      <c r="N162" s="484"/>
      <c r="O162" s="484"/>
      <c r="P162" s="473"/>
      <c r="Q162" s="473"/>
      <c r="R162" s="473"/>
      <c r="S162" s="473"/>
      <c r="T162" s="473"/>
      <c r="U162" s="473"/>
    </row>
    <row r="163" spans="1:21" ht="14.25" thickBot="1" x14ac:dyDescent="0.25">
      <c r="C163" s="100"/>
      <c r="I163" s="524"/>
      <c r="J163" s="484"/>
      <c r="K163" s="484"/>
      <c r="L163" s="484"/>
      <c r="M163" s="484"/>
      <c r="N163" s="484"/>
      <c r="O163" s="484"/>
      <c r="P163" s="530"/>
      <c r="Q163" s="530"/>
      <c r="R163" s="530"/>
      <c r="S163" s="530"/>
      <c r="T163" s="530"/>
      <c r="U163" s="530"/>
    </row>
    <row r="164" spans="1:21" ht="13.5" x14ac:dyDescent="0.2">
      <c r="C164" s="619" t="s">
        <v>289</v>
      </c>
      <c r="D164" s="409" t="s">
        <v>290</v>
      </c>
      <c r="E164" s="409" t="s">
        <v>291</v>
      </c>
      <c r="F164" s="666" t="s">
        <v>292</v>
      </c>
      <c r="G164" s="667"/>
      <c r="H164" s="409" t="s">
        <v>290</v>
      </c>
      <c r="I164" s="629"/>
      <c r="J164" s="486"/>
      <c r="K164" s="486"/>
      <c r="L164" s="629"/>
      <c r="M164" s="629"/>
      <c r="N164" s="629"/>
      <c r="O164" s="629"/>
      <c r="P164" s="486"/>
      <c r="Q164" s="486"/>
      <c r="R164" s="629"/>
      <c r="S164" s="629"/>
      <c r="T164" s="629"/>
      <c r="U164" s="629"/>
    </row>
    <row r="165" spans="1:21" ht="14.25" thickBot="1" x14ac:dyDescent="0.25">
      <c r="C165" s="628"/>
      <c r="D165" s="410" t="s">
        <v>293</v>
      </c>
      <c r="E165" s="410" t="s">
        <v>294</v>
      </c>
      <c r="F165" s="661"/>
      <c r="G165" s="662"/>
      <c r="H165" s="410" t="s">
        <v>295</v>
      </c>
      <c r="I165" s="629"/>
      <c r="J165" s="486"/>
      <c r="K165" s="486"/>
      <c r="L165" s="629"/>
      <c r="M165" s="629"/>
      <c r="N165" s="629"/>
      <c r="O165" s="629"/>
      <c r="P165" s="486"/>
      <c r="Q165" s="486"/>
      <c r="R165" s="629"/>
      <c r="S165" s="629"/>
      <c r="T165" s="629"/>
      <c r="U165" s="629"/>
    </row>
    <row r="166" spans="1:21" ht="13.5" x14ac:dyDescent="0.2">
      <c r="C166" s="628"/>
      <c r="D166" s="410" t="s">
        <v>813</v>
      </c>
      <c r="E166" s="410" t="s">
        <v>296</v>
      </c>
      <c r="F166" s="409" t="s">
        <v>297</v>
      </c>
      <c r="G166" s="418" t="s">
        <v>298</v>
      </c>
      <c r="H166" s="410" t="s">
        <v>299</v>
      </c>
      <c r="I166" s="629"/>
      <c r="J166" s="486"/>
      <c r="K166" s="486"/>
      <c r="L166" s="486"/>
      <c r="M166" s="486"/>
      <c r="N166" s="629"/>
      <c r="O166" s="629"/>
      <c r="P166" s="486"/>
      <c r="Q166" s="486"/>
      <c r="R166" s="486"/>
      <c r="S166" s="486"/>
      <c r="T166" s="629"/>
      <c r="U166" s="629"/>
    </row>
    <row r="167" spans="1:21" ht="14.25" thickBot="1" x14ac:dyDescent="0.25">
      <c r="C167" s="620"/>
      <c r="D167" s="411" t="s">
        <v>57</v>
      </c>
      <c r="E167" s="411" t="s">
        <v>57</v>
      </c>
      <c r="F167" s="411" t="s">
        <v>300</v>
      </c>
      <c r="G167" s="411" t="s">
        <v>57</v>
      </c>
      <c r="H167" s="411" t="s">
        <v>301</v>
      </c>
      <c r="I167" s="629"/>
      <c r="J167" s="532"/>
      <c r="K167" s="532"/>
      <c r="L167" s="486"/>
      <c r="M167" s="532"/>
      <c r="N167" s="646"/>
      <c r="O167" s="646"/>
      <c r="P167" s="532"/>
      <c r="Q167" s="532"/>
      <c r="R167" s="486"/>
      <c r="S167" s="532"/>
      <c r="T167" s="646"/>
      <c r="U167" s="646"/>
    </row>
    <row r="168" spans="1:21" ht="14.25" thickBot="1" x14ac:dyDescent="0.25">
      <c r="C168" s="137" t="s">
        <v>302</v>
      </c>
      <c r="D168" s="171">
        <v>255074324788</v>
      </c>
      <c r="E168" s="171">
        <v>38449845694</v>
      </c>
      <c r="F168" s="172">
        <v>0</v>
      </c>
      <c r="G168" s="172">
        <v>0</v>
      </c>
      <c r="H168" s="171">
        <v>255074324788</v>
      </c>
      <c r="I168" s="527"/>
      <c r="J168" s="533"/>
      <c r="K168" s="533"/>
      <c r="L168" s="489"/>
      <c r="M168" s="534"/>
      <c r="N168" s="678"/>
      <c r="O168" s="678"/>
      <c r="P168" s="482"/>
      <c r="Q168" s="473"/>
      <c r="R168" s="473"/>
      <c r="S168" s="473"/>
      <c r="T168" s="473"/>
      <c r="U168" s="473"/>
    </row>
    <row r="169" spans="1:21" ht="14.25" thickBot="1" x14ac:dyDescent="0.25">
      <c r="C169" s="173" t="s">
        <v>85</v>
      </c>
      <c r="D169" s="174">
        <v>255074324788</v>
      </c>
      <c r="E169" s="174">
        <v>38449845694</v>
      </c>
      <c r="F169" s="308">
        <v>0</v>
      </c>
      <c r="G169" s="308">
        <v>0</v>
      </c>
      <c r="H169" s="174">
        <v>255074324788</v>
      </c>
      <c r="I169" s="528"/>
      <c r="J169" s="529"/>
      <c r="K169" s="529"/>
      <c r="L169" s="486"/>
      <c r="M169" s="535"/>
      <c r="N169" s="679"/>
      <c r="O169" s="679"/>
      <c r="P169" s="473"/>
      <c r="Q169" s="473"/>
      <c r="R169" s="473"/>
      <c r="S169" s="473"/>
      <c r="T169" s="473"/>
      <c r="U169" s="473"/>
    </row>
    <row r="170" spans="1:21" ht="14.25" thickBot="1" x14ac:dyDescent="0.25">
      <c r="C170" s="671" t="s">
        <v>814</v>
      </c>
      <c r="D170" s="672"/>
      <c r="E170" s="672"/>
      <c r="F170" s="672"/>
      <c r="G170" s="673"/>
      <c r="H170" s="175">
        <v>79247317</v>
      </c>
      <c r="I170" s="644"/>
      <c r="J170" s="644"/>
      <c r="K170" s="644"/>
      <c r="L170" s="644"/>
      <c r="M170" s="644"/>
      <c r="N170" s="644"/>
      <c r="O170" s="533"/>
      <c r="P170" s="473"/>
      <c r="Q170" s="473"/>
      <c r="R170" s="473"/>
      <c r="S170" s="473"/>
      <c r="T170" s="482"/>
      <c r="U170" s="473"/>
    </row>
    <row r="171" spans="1:21" ht="14.25" thickBot="1" x14ac:dyDescent="0.25">
      <c r="C171" s="173" t="s">
        <v>303</v>
      </c>
      <c r="D171" s="174"/>
      <c r="E171" s="174"/>
      <c r="F171" s="174"/>
      <c r="G171" s="174"/>
      <c r="H171" s="174">
        <v>255153572105</v>
      </c>
      <c r="I171" s="640"/>
      <c r="J171" s="640"/>
      <c r="K171" s="640"/>
      <c r="L171" s="640"/>
      <c r="M171" s="640"/>
      <c r="N171" s="640"/>
      <c r="O171" s="529"/>
      <c r="P171" s="473"/>
      <c r="Q171" s="473"/>
      <c r="R171" s="473"/>
      <c r="S171" s="473"/>
      <c r="T171" s="473"/>
      <c r="U171" s="473"/>
    </row>
    <row r="172" spans="1:21" x14ac:dyDescent="0.2">
      <c r="C172" s="178"/>
    </row>
    <row r="173" spans="1:21" x14ac:dyDescent="0.2">
      <c r="C173" s="100" t="s">
        <v>304</v>
      </c>
      <c r="I173" s="536"/>
    </row>
    <row r="174" spans="1:21" x14ac:dyDescent="0.2">
      <c r="C174" s="100"/>
    </row>
    <row r="175" spans="1:21" s="99" customFormat="1" ht="12.75" customHeight="1" x14ac:dyDescent="0.25">
      <c r="A175" s="98"/>
      <c r="B175" s="99" t="s">
        <v>307</v>
      </c>
      <c r="C175" s="99" t="s">
        <v>1045</v>
      </c>
      <c r="D175" s="113"/>
      <c r="E175" s="113"/>
      <c r="F175" s="113"/>
      <c r="G175" s="113"/>
      <c r="H175" s="113"/>
      <c r="I175" s="113"/>
    </row>
    <row r="176" spans="1:21" x14ac:dyDescent="0.2">
      <c r="C176" s="100"/>
    </row>
    <row r="177" spans="3:11" ht="12.75" customHeight="1" x14ac:dyDescent="0.2">
      <c r="C177" s="458" t="s">
        <v>815</v>
      </c>
      <c r="D177" s="458"/>
      <c r="E177" s="458"/>
      <c r="F177" s="458"/>
      <c r="G177" s="632"/>
      <c r="H177" s="632"/>
      <c r="I177" s="632"/>
      <c r="J177" s="632"/>
      <c r="K177" s="632"/>
    </row>
    <row r="178" spans="3:11" ht="13.5" thickBot="1" x14ac:dyDescent="0.25">
      <c r="C178" s="100"/>
      <c r="G178" s="473"/>
      <c r="H178" s="473"/>
      <c r="I178" s="473"/>
      <c r="J178" s="473"/>
      <c r="K178" s="473"/>
    </row>
    <row r="179" spans="3:11" ht="13.5" thickBot="1" x14ac:dyDescent="0.25">
      <c r="C179" s="668" t="s">
        <v>165</v>
      </c>
      <c r="D179" s="654" t="s">
        <v>308</v>
      </c>
      <c r="E179" s="655"/>
      <c r="G179" s="496"/>
      <c r="H179" s="496"/>
      <c r="I179" s="496"/>
      <c r="J179" s="639"/>
      <c r="K179" s="639"/>
    </row>
    <row r="180" spans="3:11" x14ac:dyDescent="0.2">
      <c r="C180" s="669"/>
      <c r="D180" s="179">
        <v>2023</v>
      </c>
      <c r="E180" s="179">
        <v>2022</v>
      </c>
      <c r="G180" s="496"/>
      <c r="H180" s="496"/>
      <c r="I180" s="496"/>
      <c r="J180" s="496"/>
      <c r="K180" s="496"/>
    </row>
    <row r="181" spans="3:11" ht="13.5" thickBot="1" x14ac:dyDescent="0.25">
      <c r="C181" s="670"/>
      <c r="D181" s="180" t="s">
        <v>57</v>
      </c>
      <c r="E181" s="180" t="s">
        <v>57</v>
      </c>
      <c r="G181" s="496"/>
      <c r="H181" s="513"/>
      <c r="I181" s="513"/>
      <c r="J181" s="513"/>
      <c r="K181" s="513"/>
    </row>
    <row r="182" spans="3:11" x14ac:dyDescent="0.2">
      <c r="C182" s="386" t="s">
        <v>309</v>
      </c>
      <c r="D182" s="356">
        <v>1744624569269</v>
      </c>
      <c r="E182" s="356">
        <v>1358647915581</v>
      </c>
      <c r="G182" s="476"/>
      <c r="H182" s="479"/>
      <c r="I182" s="479"/>
      <c r="J182" s="482"/>
      <c r="K182" s="482"/>
    </row>
    <row r="183" spans="3:11" x14ac:dyDescent="0.2">
      <c r="C183" s="386" t="s">
        <v>310</v>
      </c>
      <c r="D183" s="352">
        <v>3915952435604</v>
      </c>
      <c r="E183" s="352">
        <v>3419268429586</v>
      </c>
      <c r="G183" s="476"/>
      <c r="H183" s="479"/>
      <c r="I183" s="479"/>
      <c r="J183" s="473"/>
      <c r="K183" s="473"/>
    </row>
    <row r="184" spans="3:11" x14ac:dyDescent="0.2">
      <c r="C184" s="386" t="s">
        <v>311</v>
      </c>
      <c r="D184" s="352">
        <v>60776326177</v>
      </c>
      <c r="E184" s="352">
        <v>40820408738</v>
      </c>
      <c r="G184" s="476"/>
      <c r="H184" s="479"/>
      <c r="I184" s="479"/>
      <c r="J184" s="473"/>
      <c r="K184" s="473"/>
    </row>
    <row r="185" spans="3:11" x14ac:dyDescent="0.2">
      <c r="C185" s="386" t="s">
        <v>312</v>
      </c>
      <c r="D185" s="352">
        <v>1062076054</v>
      </c>
      <c r="E185" s="352">
        <v>5545855398</v>
      </c>
      <c r="G185" s="476"/>
      <c r="H185" s="479"/>
      <c r="I185" s="479"/>
      <c r="J185" s="473"/>
      <c r="K185" s="473"/>
    </row>
    <row r="186" spans="3:11" x14ac:dyDescent="0.2">
      <c r="C186" s="386" t="s">
        <v>313</v>
      </c>
      <c r="D186" s="352">
        <v>307651491875</v>
      </c>
      <c r="E186" s="352">
        <v>278545463382</v>
      </c>
      <c r="G186" s="476"/>
      <c r="H186" s="479"/>
      <c r="I186" s="479"/>
      <c r="J186" s="473"/>
      <c r="K186" s="473"/>
    </row>
    <row r="187" spans="3:11" x14ac:dyDescent="0.2">
      <c r="C187" s="386" t="s">
        <v>314</v>
      </c>
      <c r="D187" s="352">
        <v>294873724459</v>
      </c>
      <c r="E187" s="352">
        <v>246926431030</v>
      </c>
      <c r="G187" s="476"/>
      <c r="H187" s="479"/>
      <c r="I187" s="479"/>
      <c r="J187" s="473"/>
      <c r="K187" s="473"/>
    </row>
    <row r="188" spans="3:11" x14ac:dyDescent="0.2">
      <c r="C188" s="386" t="s">
        <v>315</v>
      </c>
      <c r="D188" s="352">
        <v>3754105525</v>
      </c>
      <c r="E188" s="352">
        <v>85345478988</v>
      </c>
      <c r="G188" s="476"/>
      <c r="H188" s="479"/>
      <c r="I188" s="479"/>
      <c r="J188" s="473"/>
      <c r="K188" s="473"/>
    </row>
    <row r="189" spans="3:11" x14ac:dyDescent="0.2">
      <c r="C189" s="386" t="s">
        <v>316</v>
      </c>
      <c r="D189" s="352">
        <v>265760043</v>
      </c>
      <c r="E189" s="352">
        <v>15694268</v>
      </c>
      <c r="G189" s="476"/>
      <c r="H189" s="479"/>
      <c r="I189" s="479"/>
      <c r="J189" s="473"/>
      <c r="K189" s="473"/>
    </row>
    <row r="190" spans="3:11" x14ac:dyDescent="0.2">
      <c r="C190" s="386" t="s">
        <v>317</v>
      </c>
      <c r="D190" s="352">
        <v>867568056005</v>
      </c>
      <c r="E190" s="352">
        <v>733479258058</v>
      </c>
      <c r="G190" s="476"/>
      <c r="H190" s="479"/>
      <c r="I190" s="479"/>
      <c r="J190" s="473"/>
      <c r="K190" s="473"/>
    </row>
    <row r="191" spans="3:11" x14ac:dyDescent="0.2">
      <c r="C191" s="386" t="s">
        <v>318</v>
      </c>
      <c r="D191" s="352">
        <v>91614285414</v>
      </c>
      <c r="E191" s="352">
        <v>88151160000</v>
      </c>
      <c r="G191" s="476"/>
      <c r="H191" s="479"/>
      <c r="I191" s="479"/>
      <c r="J191" s="473"/>
      <c r="K191" s="473"/>
    </row>
    <row r="192" spans="3:11" x14ac:dyDescent="0.2">
      <c r="C192" s="386" t="s">
        <v>319</v>
      </c>
      <c r="D192" s="352">
        <v>10304490355</v>
      </c>
      <c r="E192" s="352">
        <v>47556197293</v>
      </c>
      <c r="G192" s="476"/>
      <c r="H192" s="479"/>
      <c r="I192" s="479"/>
      <c r="J192" s="473"/>
      <c r="K192" s="473"/>
    </row>
    <row r="193" spans="3:20" x14ac:dyDescent="0.2">
      <c r="C193" s="386" t="s">
        <v>320</v>
      </c>
      <c r="D193" s="388">
        <v>-12319047</v>
      </c>
      <c r="E193" s="388">
        <v>-110885013</v>
      </c>
      <c r="G193" s="476"/>
      <c r="H193" s="479"/>
      <c r="I193" s="479"/>
      <c r="J193" s="473"/>
      <c r="K193" s="473"/>
    </row>
    <row r="194" spans="3:20" x14ac:dyDescent="0.2">
      <c r="C194" s="386" t="s">
        <v>321</v>
      </c>
      <c r="D194" s="352">
        <v>99033080320</v>
      </c>
      <c r="E194" s="352">
        <v>83457694075</v>
      </c>
      <c r="G194" s="476"/>
      <c r="H194" s="479"/>
      <c r="I194" s="479"/>
      <c r="J194" s="473"/>
      <c r="K194" s="473"/>
    </row>
    <row r="195" spans="3:20" ht="13.5" thickBot="1" x14ac:dyDescent="0.25">
      <c r="C195" s="387" t="s">
        <v>322</v>
      </c>
      <c r="D195" s="389">
        <v>-129122853206</v>
      </c>
      <c r="E195" s="389">
        <v>-116129080532</v>
      </c>
      <c r="G195" s="476"/>
      <c r="H195" s="479"/>
      <c r="I195" s="479"/>
      <c r="J195" s="473"/>
      <c r="K195" s="473"/>
    </row>
    <row r="196" spans="3:20" ht="13.5" thickBot="1" x14ac:dyDescent="0.25">
      <c r="C196" s="153" t="s">
        <v>85</v>
      </c>
      <c r="D196" s="355">
        <v>7268345228847</v>
      </c>
      <c r="E196" s="355">
        <v>6271520020852</v>
      </c>
      <c r="G196" s="516"/>
      <c r="H196" s="517"/>
      <c r="I196" s="517"/>
      <c r="J196" s="473"/>
      <c r="K196" s="473"/>
    </row>
    <row r="197" spans="3:20" x14ac:dyDescent="0.2">
      <c r="C197" s="100"/>
    </row>
    <row r="198" spans="3:20" ht="12.75" customHeight="1" x14ac:dyDescent="0.2">
      <c r="C198" s="607" t="s">
        <v>323</v>
      </c>
      <c r="D198" s="607"/>
      <c r="E198" s="607"/>
      <c r="F198" s="607"/>
      <c r="G198" s="607"/>
      <c r="H198" s="607"/>
      <c r="I198" s="607"/>
    </row>
    <row r="199" spans="3:20" x14ac:dyDescent="0.2">
      <c r="C199" s="102"/>
    </row>
    <row r="200" spans="3:20" x14ac:dyDescent="0.2">
      <c r="C200" s="607" t="s">
        <v>324</v>
      </c>
      <c r="D200" s="607"/>
      <c r="E200" s="607"/>
      <c r="F200" s="607"/>
      <c r="G200" s="607"/>
      <c r="H200" s="607"/>
      <c r="I200" s="607"/>
    </row>
    <row r="201" spans="3:20" x14ac:dyDescent="0.2">
      <c r="C201" s="104"/>
      <c r="D201" s="104"/>
      <c r="E201" s="104"/>
      <c r="F201" s="104"/>
      <c r="G201" s="104"/>
      <c r="H201" s="104"/>
      <c r="I201" s="104"/>
    </row>
    <row r="202" spans="3:20" ht="44.25" customHeight="1" x14ac:dyDescent="0.2">
      <c r="C202" s="607" t="s">
        <v>1046</v>
      </c>
      <c r="D202" s="607"/>
      <c r="E202" s="607"/>
      <c r="F202" s="607"/>
      <c r="G202" s="607"/>
      <c r="H202" s="607"/>
      <c r="I202" s="607"/>
    </row>
    <row r="203" spans="3:20" x14ac:dyDescent="0.2">
      <c r="C203" s="104"/>
      <c r="D203" s="104"/>
      <c r="E203" s="104"/>
      <c r="F203" s="104"/>
      <c r="G203" s="104"/>
      <c r="H203" s="104"/>
      <c r="I203" s="104"/>
    </row>
    <row r="204" spans="3:20" ht="23.25" customHeight="1" x14ac:dyDescent="0.2">
      <c r="C204" s="607" t="s">
        <v>816</v>
      </c>
      <c r="D204" s="607"/>
      <c r="E204" s="607"/>
      <c r="F204" s="607"/>
      <c r="G204" s="607"/>
      <c r="H204" s="607"/>
      <c r="I204" s="607"/>
    </row>
    <row r="205" spans="3:20" x14ac:dyDescent="0.2">
      <c r="C205" s="104"/>
      <c r="D205" s="104"/>
      <c r="E205" s="104"/>
      <c r="F205" s="104"/>
      <c r="G205" s="104"/>
      <c r="H205" s="104"/>
      <c r="I205" s="104"/>
    </row>
    <row r="206" spans="3:20" ht="15" x14ac:dyDescent="0.25">
      <c r="C206" s="102"/>
      <c r="I206" s="685"/>
      <c r="J206" s="685"/>
      <c r="K206" s="511"/>
      <c r="L206" s="511"/>
      <c r="M206" s="511"/>
      <c r="N206" s="511"/>
      <c r="O206" s="473"/>
      <c r="P206" s="473"/>
      <c r="Q206" s="473"/>
      <c r="R206" s="473"/>
      <c r="S206" s="473"/>
      <c r="T206" s="473"/>
    </row>
    <row r="207" spans="3:20" ht="13.5" x14ac:dyDescent="0.2">
      <c r="C207" s="181" t="s">
        <v>747</v>
      </c>
      <c r="I207" s="483"/>
      <c r="J207" s="484"/>
      <c r="K207" s="484"/>
      <c r="L207" s="484"/>
      <c r="M207" s="484"/>
      <c r="N207" s="484"/>
      <c r="O207" s="638"/>
      <c r="P207" s="638"/>
      <c r="Q207" s="638"/>
      <c r="R207" s="638"/>
      <c r="S207" s="638"/>
      <c r="T207" s="473"/>
    </row>
    <row r="208" spans="3:20" ht="12.75" customHeight="1" thickBot="1" x14ac:dyDescent="0.25">
      <c r="C208" s="100"/>
      <c r="I208" s="608"/>
      <c r="J208" s="474"/>
      <c r="K208" s="474"/>
      <c r="L208" s="608"/>
      <c r="M208" s="608"/>
      <c r="N208" s="474"/>
      <c r="O208" s="474"/>
      <c r="P208" s="474"/>
      <c r="Q208" s="608"/>
      <c r="R208" s="608"/>
      <c r="S208" s="474"/>
      <c r="T208" s="473"/>
    </row>
    <row r="209" spans="3:20" ht="13.5" thickBot="1" x14ac:dyDescent="0.25">
      <c r="C209" s="619" t="s">
        <v>289</v>
      </c>
      <c r="D209" s="619" t="s">
        <v>325</v>
      </c>
      <c r="E209" s="619" t="s">
        <v>326</v>
      </c>
      <c r="F209" s="683" t="s">
        <v>292</v>
      </c>
      <c r="G209" s="684"/>
      <c r="H209" s="619" t="s">
        <v>327</v>
      </c>
      <c r="I209" s="608"/>
      <c r="J209" s="474"/>
      <c r="K209" s="474"/>
      <c r="L209" s="608"/>
      <c r="M209" s="608"/>
      <c r="N209" s="474"/>
      <c r="O209" s="474"/>
      <c r="P209" s="474"/>
      <c r="Q209" s="608"/>
      <c r="R209" s="608"/>
      <c r="S209" s="474"/>
      <c r="T209" s="473"/>
    </row>
    <row r="210" spans="3:20" ht="18" customHeight="1" x14ac:dyDescent="0.2">
      <c r="C210" s="628"/>
      <c r="D210" s="628"/>
      <c r="E210" s="628"/>
      <c r="F210" s="409" t="s">
        <v>328</v>
      </c>
      <c r="G210" s="409" t="s">
        <v>298</v>
      </c>
      <c r="H210" s="628"/>
      <c r="I210" s="608"/>
      <c r="J210" s="523"/>
      <c r="K210" s="474"/>
      <c r="L210" s="474"/>
      <c r="M210" s="474"/>
      <c r="N210" s="474"/>
      <c r="O210" s="523"/>
      <c r="P210" s="474"/>
      <c r="Q210" s="474"/>
      <c r="R210" s="474"/>
      <c r="S210" s="474"/>
      <c r="T210" s="473"/>
    </row>
    <row r="211" spans="3:20" ht="13.5" thickBot="1" x14ac:dyDescent="0.25">
      <c r="C211" s="620"/>
      <c r="D211" s="183" t="s">
        <v>57</v>
      </c>
      <c r="E211" s="183" t="s">
        <v>57</v>
      </c>
      <c r="F211" s="183" t="s">
        <v>329</v>
      </c>
      <c r="G211" s="183" t="s">
        <v>57</v>
      </c>
      <c r="H211" s="183" t="s">
        <v>57</v>
      </c>
      <c r="I211" s="608"/>
      <c r="J211" s="497"/>
      <c r="K211" s="497"/>
      <c r="L211" s="474"/>
      <c r="M211" s="497"/>
      <c r="N211" s="497"/>
      <c r="O211" s="497"/>
      <c r="P211" s="497"/>
      <c r="Q211" s="474"/>
      <c r="R211" s="497"/>
      <c r="S211" s="497"/>
      <c r="T211" s="473"/>
    </row>
    <row r="212" spans="3:20" ht="13.5" thickBot="1" x14ac:dyDescent="0.25">
      <c r="C212" s="137" t="s">
        <v>302</v>
      </c>
      <c r="D212" s="176">
        <v>6712365667355</v>
      </c>
      <c r="E212" s="176">
        <v>2002087520973</v>
      </c>
      <c r="F212" s="110">
        <v>0</v>
      </c>
      <c r="G212" s="389">
        <v>-26389151</v>
      </c>
      <c r="H212" s="176">
        <v>6712339278204</v>
      </c>
      <c r="I212" s="503"/>
      <c r="J212" s="537"/>
      <c r="K212" s="537"/>
      <c r="L212" s="538"/>
      <c r="M212" s="537"/>
      <c r="N212" s="537"/>
      <c r="O212" s="539"/>
      <c r="P212" s="539"/>
      <c r="Q212" s="58"/>
      <c r="R212" s="539"/>
      <c r="S212" s="539"/>
      <c r="T212" s="473"/>
    </row>
    <row r="213" spans="3:20" ht="13.5" thickBot="1" x14ac:dyDescent="0.25">
      <c r="C213" s="137" t="s">
        <v>330</v>
      </c>
      <c r="D213" s="176">
        <v>519903982633</v>
      </c>
      <c r="E213" s="176">
        <v>114215338289</v>
      </c>
      <c r="F213" s="110" t="s">
        <v>306</v>
      </c>
      <c r="G213" s="389">
        <v>-941305119</v>
      </c>
      <c r="H213" s="176">
        <v>518962677514</v>
      </c>
      <c r="I213" s="503"/>
      <c r="J213" s="537"/>
      <c r="K213" s="537"/>
      <c r="L213" s="538"/>
      <c r="M213" s="537"/>
      <c r="N213" s="537"/>
      <c r="O213" s="58"/>
      <c r="P213" s="58"/>
      <c r="Q213" s="58"/>
      <c r="R213" s="539"/>
      <c r="S213" s="539"/>
      <c r="T213" s="473"/>
    </row>
    <row r="214" spans="3:20" ht="13.5" thickBot="1" x14ac:dyDescent="0.25">
      <c r="C214" s="137" t="s">
        <v>331</v>
      </c>
      <c r="D214" s="176">
        <v>135767312353</v>
      </c>
      <c r="E214" s="176">
        <v>63886708671</v>
      </c>
      <c r="F214" s="110" t="s">
        <v>332</v>
      </c>
      <c r="G214" s="389">
        <v>-879575572</v>
      </c>
      <c r="H214" s="176">
        <v>134887736781</v>
      </c>
      <c r="I214" s="503"/>
      <c r="J214" s="537"/>
      <c r="K214" s="537"/>
      <c r="L214" s="538"/>
      <c r="M214" s="537"/>
      <c r="N214" s="537"/>
      <c r="O214" s="539"/>
      <c r="P214" s="539"/>
      <c r="Q214" s="58"/>
      <c r="R214" s="539"/>
      <c r="S214" s="539"/>
      <c r="T214" s="473"/>
    </row>
    <row r="215" spans="3:20" ht="13.5" thickBot="1" x14ac:dyDescent="0.25">
      <c r="C215" s="137" t="s">
        <v>333</v>
      </c>
      <c r="D215" s="176">
        <v>17734462837</v>
      </c>
      <c r="E215" s="176">
        <v>3323949900</v>
      </c>
      <c r="F215" s="110">
        <v>5</v>
      </c>
      <c r="G215" s="389">
        <v>-842717317</v>
      </c>
      <c r="H215" s="176">
        <v>16891745520</v>
      </c>
      <c r="I215" s="503"/>
      <c r="J215" s="537"/>
      <c r="K215" s="537"/>
      <c r="L215" s="538"/>
      <c r="M215" s="537"/>
      <c r="N215" s="537"/>
      <c r="O215" s="58"/>
      <c r="P215" s="58"/>
      <c r="Q215" s="58"/>
      <c r="R215" s="539"/>
      <c r="S215" s="539"/>
      <c r="T215" s="473"/>
    </row>
    <row r="216" spans="3:20" ht="13.5" thickBot="1" x14ac:dyDescent="0.25">
      <c r="C216" s="137" t="s">
        <v>334</v>
      </c>
      <c r="D216" s="176">
        <v>2704066781</v>
      </c>
      <c r="E216" s="176">
        <v>109175550</v>
      </c>
      <c r="F216" s="110">
        <v>25</v>
      </c>
      <c r="G216" s="389">
        <v>-775841042</v>
      </c>
      <c r="H216" s="176">
        <v>1928225739</v>
      </c>
      <c r="I216" s="503"/>
      <c r="J216" s="537"/>
      <c r="K216" s="537"/>
      <c r="L216" s="538"/>
      <c r="M216" s="537"/>
      <c r="N216" s="537"/>
      <c r="O216" s="58"/>
      <c r="P216" s="58"/>
      <c r="Q216" s="58"/>
      <c r="R216" s="539"/>
      <c r="S216" s="539"/>
      <c r="T216" s="473"/>
    </row>
    <row r="217" spans="3:20" ht="13.5" thickBot="1" x14ac:dyDescent="0.25">
      <c r="C217" s="137" t="s">
        <v>335</v>
      </c>
      <c r="D217" s="176">
        <v>2775387431</v>
      </c>
      <c r="E217" s="176">
        <v>135057907</v>
      </c>
      <c r="F217" s="110">
        <v>50</v>
      </c>
      <c r="G217" s="389">
        <v>-1475412460</v>
      </c>
      <c r="H217" s="176">
        <v>1299974971</v>
      </c>
      <c r="I217" s="503"/>
      <c r="J217" s="512"/>
      <c r="K217" s="512"/>
      <c r="L217" s="477"/>
      <c r="M217" s="512"/>
      <c r="N217" s="512"/>
      <c r="O217" s="58"/>
      <c r="P217" s="58"/>
      <c r="Q217" s="58"/>
      <c r="R217" s="58"/>
      <c r="S217" s="58"/>
      <c r="T217" s="473"/>
    </row>
    <row r="218" spans="3:20" ht="13.5" thickBot="1" x14ac:dyDescent="0.25">
      <c r="C218" s="137" t="s">
        <v>336</v>
      </c>
      <c r="D218" s="176">
        <v>3187738408</v>
      </c>
      <c r="E218" s="176">
        <v>564457564</v>
      </c>
      <c r="F218" s="110">
        <v>75</v>
      </c>
      <c r="G218" s="389">
        <v>-2299327918</v>
      </c>
      <c r="H218" s="176">
        <v>888410490</v>
      </c>
      <c r="I218" s="503"/>
      <c r="J218" s="537"/>
      <c r="K218" s="537"/>
      <c r="L218" s="538"/>
      <c r="M218" s="537"/>
      <c r="N218" s="537"/>
      <c r="O218" s="539"/>
      <c r="P218" s="539"/>
      <c r="Q218" s="58"/>
      <c r="R218" s="539"/>
      <c r="S218" s="539"/>
      <c r="T218" s="473"/>
    </row>
    <row r="219" spans="3:20" ht="13.5" thickBot="1" x14ac:dyDescent="0.25">
      <c r="C219" s="137" t="s">
        <v>337</v>
      </c>
      <c r="D219" s="176">
        <v>2763704212</v>
      </c>
      <c r="E219" s="176">
        <v>0</v>
      </c>
      <c r="F219" s="110">
        <v>100</v>
      </c>
      <c r="G219" s="389">
        <v>-2616416807</v>
      </c>
      <c r="H219" s="176">
        <v>147287405</v>
      </c>
      <c r="I219" s="503"/>
      <c r="J219" s="512"/>
      <c r="K219" s="506"/>
      <c r="L219" s="477"/>
      <c r="M219" s="512"/>
      <c r="N219" s="512"/>
      <c r="O219" s="58"/>
      <c r="P219" s="58"/>
      <c r="Q219" s="58"/>
      <c r="R219" s="58"/>
      <c r="S219" s="58"/>
      <c r="T219" s="473"/>
    </row>
    <row r="220" spans="3:20" ht="13.5" customHeight="1" thickBot="1" x14ac:dyDescent="0.25">
      <c r="C220" s="173" t="s">
        <v>85</v>
      </c>
      <c r="D220" s="174">
        <v>7397202322010</v>
      </c>
      <c r="E220" s="174">
        <v>2184322208854</v>
      </c>
      <c r="F220" s="174"/>
      <c r="G220" s="174">
        <v>-9856985386</v>
      </c>
      <c r="H220" s="174" t="s">
        <v>818</v>
      </c>
      <c r="I220" s="507"/>
      <c r="J220" s="509"/>
      <c r="K220" s="509"/>
      <c r="L220" s="474"/>
      <c r="M220" s="509"/>
      <c r="N220" s="540"/>
      <c r="O220" s="58"/>
      <c r="P220" s="58"/>
      <c r="Q220" s="58"/>
      <c r="R220" s="58"/>
      <c r="S220" s="58"/>
      <c r="T220" s="473"/>
    </row>
    <row r="221" spans="3:20" ht="13.5" customHeight="1" thickBot="1" x14ac:dyDescent="0.25">
      <c r="C221" s="680" t="s">
        <v>339</v>
      </c>
      <c r="D221" s="681"/>
      <c r="E221" s="681"/>
      <c r="F221" s="681"/>
      <c r="G221" s="682"/>
      <c r="H221" s="175">
        <v>119265867820</v>
      </c>
      <c r="I221" s="642"/>
      <c r="J221" s="642"/>
      <c r="K221" s="642"/>
      <c r="L221" s="642"/>
      <c r="M221" s="642"/>
      <c r="N221" s="512"/>
      <c r="O221" s="473"/>
      <c r="P221" s="473"/>
      <c r="Q221" s="473"/>
      <c r="R221" s="473"/>
      <c r="S221" s="482"/>
      <c r="T221" s="473"/>
    </row>
    <row r="222" spans="3:20" ht="13.5" thickBot="1" x14ac:dyDescent="0.25">
      <c r="C222" s="680" t="s">
        <v>340</v>
      </c>
      <c r="D222" s="681"/>
      <c r="E222" s="681"/>
      <c r="F222" s="681"/>
      <c r="G222" s="682"/>
      <c r="H222" s="175">
        <v>265760043</v>
      </c>
      <c r="I222" s="642"/>
      <c r="J222" s="642"/>
      <c r="K222" s="642"/>
      <c r="L222" s="642"/>
      <c r="M222" s="642"/>
      <c r="N222" s="512"/>
      <c r="O222" s="473"/>
      <c r="P222" s="473"/>
      <c r="Q222" s="473"/>
      <c r="R222" s="473"/>
      <c r="S222" s="473"/>
      <c r="T222" s="473"/>
    </row>
    <row r="223" spans="3:20" ht="13.5" thickBot="1" x14ac:dyDescent="0.25">
      <c r="C223" s="173" t="s">
        <v>303</v>
      </c>
      <c r="D223" s="174"/>
      <c r="E223" s="174"/>
      <c r="F223" s="174"/>
      <c r="G223" s="174"/>
      <c r="H223" s="174">
        <v>7268345228847</v>
      </c>
      <c r="I223" s="643"/>
      <c r="J223" s="643"/>
      <c r="K223" s="643"/>
      <c r="L223" s="643"/>
      <c r="M223" s="643"/>
      <c r="N223" s="509"/>
      <c r="O223" s="473"/>
      <c r="P223" s="473"/>
      <c r="Q223" s="473"/>
      <c r="R223" s="473"/>
      <c r="S223" s="473"/>
      <c r="T223" s="473"/>
    </row>
    <row r="224" spans="3:20" x14ac:dyDescent="0.2">
      <c r="C224" s="100"/>
      <c r="I224" s="473"/>
      <c r="J224" s="473"/>
      <c r="K224" s="473"/>
      <c r="L224" s="473"/>
      <c r="M224" s="473"/>
      <c r="N224" s="473"/>
      <c r="O224" s="473"/>
      <c r="P224" s="473"/>
      <c r="Q224" s="473"/>
      <c r="R224" s="473"/>
      <c r="S224" s="473"/>
      <c r="T224" s="473"/>
    </row>
    <row r="225" spans="3:19" x14ac:dyDescent="0.2">
      <c r="C225" s="100"/>
    </row>
    <row r="226" spans="3:19" ht="15" x14ac:dyDescent="0.25">
      <c r="C226" s="100"/>
      <c r="I226" s="641"/>
      <c r="J226" s="641"/>
      <c r="K226" s="511"/>
      <c r="L226" s="511"/>
      <c r="M226" s="511"/>
      <c r="N226" s="511"/>
      <c r="O226" s="473"/>
      <c r="P226" s="473"/>
      <c r="Q226" s="473"/>
      <c r="R226" s="473"/>
      <c r="S226" s="473"/>
    </row>
    <row r="227" spans="3:19" ht="15" x14ac:dyDescent="0.25">
      <c r="C227" s="181" t="s">
        <v>817</v>
      </c>
      <c r="I227" s="541"/>
      <c r="J227" s="511"/>
      <c r="K227" s="511"/>
      <c r="L227" s="511"/>
      <c r="M227" s="511"/>
      <c r="N227" s="511"/>
      <c r="O227" s="638"/>
      <c r="P227" s="638"/>
      <c r="Q227" s="638"/>
      <c r="R227" s="638"/>
      <c r="S227" s="638"/>
    </row>
    <row r="228" spans="3:19" ht="14.25" thickBot="1" x14ac:dyDescent="0.25">
      <c r="C228" s="100"/>
      <c r="I228" s="629"/>
      <c r="J228" s="486"/>
      <c r="K228" s="486"/>
      <c r="L228" s="629"/>
      <c r="M228" s="629"/>
      <c r="N228" s="486"/>
      <c r="O228" s="474"/>
      <c r="P228" s="474"/>
      <c r="Q228" s="608"/>
      <c r="R228" s="608"/>
      <c r="S228" s="474"/>
    </row>
    <row r="229" spans="3:19" ht="12.75" customHeight="1" thickBot="1" x14ac:dyDescent="0.25">
      <c r="C229" s="619" t="s">
        <v>289</v>
      </c>
      <c r="D229" s="619" t="s">
        <v>325</v>
      </c>
      <c r="E229" s="619" t="s">
        <v>326</v>
      </c>
      <c r="F229" s="683" t="s">
        <v>292</v>
      </c>
      <c r="G229" s="684"/>
      <c r="H229" s="619" t="s">
        <v>327</v>
      </c>
      <c r="I229" s="629"/>
      <c r="J229" s="486"/>
      <c r="K229" s="486"/>
      <c r="L229" s="629"/>
      <c r="M229" s="629"/>
      <c r="N229" s="486"/>
      <c r="O229" s="474"/>
      <c r="P229" s="474"/>
      <c r="Q229" s="608"/>
      <c r="R229" s="608"/>
      <c r="S229" s="474"/>
    </row>
    <row r="230" spans="3:19" ht="12.75" customHeight="1" x14ac:dyDescent="0.2">
      <c r="C230" s="628"/>
      <c r="D230" s="628"/>
      <c r="E230" s="628"/>
      <c r="F230" s="409" t="s">
        <v>328</v>
      </c>
      <c r="G230" s="409" t="s">
        <v>298</v>
      </c>
      <c r="H230" s="628"/>
      <c r="I230" s="629"/>
      <c r="J230" s="526"/>
      <c r="K230" s="486"/>
      <c r="L230" s="486"/>
      <c r="M230" s="486"/>
      <c r="N230" s="486"/>
      <c r="O230" s="523"/>
      <c r="P230" s="474"/>
      <c r="Q230" s="474"/>
      <c r="R230" s="474"/>
      <c r="S230" s="474"/>
    </row>
    <row r="231" spans="3:19" ht="13.5" customHeight="1" thickBot="1" x14ac:dyDescent="0.25">
      <c r="C231" s="620"/>
      <c r="D231" s="183" t="s">
        <v>57</v>
      </c>
      <c r="E231" s="183" t="s">
        <v>57</v>
      </c>
      <c r="F231" s="183" t="s">
        <v>329</v>
      </c>
      <c r="G231" s="183" t="s">
        <v>57</v>
      </c>
      <c r="H231" s="183" t="s">
        <v>57</v>
      </c>
      <c r="I231" s="629"/>
      <c r="J231" s="532"/>
      <c r="K231" s="532"/>
      <c r="L231" s="486"/>
      <c r="M231" s="532"/>
      <c r="N231" s="532"/>
      <c r="O231" s="497"/>
      <c r="P231" s="497"/>
      <c r="Q231" s="474"/>
      <c r="R231" s="497"/>
      <c r="S231" s="497"/>
    </row>
    <row r="232" spans="3:19" ht="14.25" thickBot="1" x14ac:dyDescent="0.25">
      <c r="C232" s="137" t="s">
        <v>302</v>
      </c>
      <c r="D232" s="176">
        <v>5845955261807</v>
      </c>
      <c r="E232" s="176">
        <v>1909039710942</v>
      </c>
      <c r="F232" s="110">
        <v>0</v>
      </c>
      <c r="G232" s="389">
        <v>-278867964</v>
      </c>
      <c r="H232" s="176">
        <v>5845676393843</v>
      </c>
      <c r="I232" s="527"/>
      <c r="J232" s="533"/>
      <c r="K232" s="533"/>
      <c r="L232" s="489"/>
      <c r="M232" s="533"/>
      <c r="N232" s="533"/>
      <c r="O232" s="539"/>
      <c r="P232" s="539"/>
      <c r="Q232" s="58"/>
      <c r="R232" s="539"/>
      <c r="S232" s="539"/>
    </row>
    <row r="233" spans="3:19" ht="14.25" thickBot="1" x14ac:dyDescent="0.25">
      <c r="C233" s="137" t="s">
        <v>330</v>
      </c>
      <c r="D233" s="176">
        <v>375869023547</v>
      </c>
      <c r="E233" s="176">
        <v>119978588921</v>
      </c>
      <c r="F233" s="110" t="s">
        <v>306</v>
      </c>
      <c r="G233" s="389">
        <v>-856125709</v>
      </c>
      <c r="H233" s="176">
        <v>375012897838</v>
      </c>
      <c r="I233" s="527"/>
      <c r="J233" s="533"/>
      <c r="K233" s="533"/>
      <c r="L233" s="489"/>
      <c r="M233" s="533"/>
      <c r="N233" s="533"/>
      <c r="O233" s="58"/>
      <c r="P233" s="58"/>
      <c r="Q233" s="58"/>
      <c r="R233" s="539"/>
      <c r="S233" s="539"/>
    </row>
    <row r="234" spans="3:19" ht="14.25" thickBot="1" x14ac:dyDescent="0.25">
      <c r="C234" s="137" t="s">
        <v>331</v>
      </c>
      <c r="D234" s="176">
        <v>116743317017</v>
      </c>
      <c r="E234" s="176">
        <v>65449775212</v>
      </c>
      <c r="F234" s="110" t="s">
        <v>332</v>
      </c>
      <c r="G234" s="389">
        <v>-872736905</v>
      </c>
      <c r="H234" s="176">
        <v>115870580112</v>
      </c>
      <c r="I234" s="527"/>
      <c r="J234" s="533"/>
      <c r="K234" s="533"/>
      <c r="L234" s="489"/>
      <c r="M234" s="533"/>
      <c r="N234" s="533"/>
      <c r="O234" s="539"/>
      <c r="P234" s="539"/>
      <c r="Q234" s="58"/>
      <c r="R234" s="539"/>
      <c r="S234" s="539"/>
    </row>
    <row r="235" spans="3:19" ht="14.25" thickBot="1" x14ac:dyDescent="0.25">
      <c r="C235" s="137" t="s">
        <v>333</v>
      </c>
      <c r="D235" s="176">
        <v>33189022680</v>
      </c>
      <c r="E235" s="176">
        <v>6947825508</v>
      </c>
      <c r="F235" s="110">
        <v>5</v>
      </c>
      <c r="G235" s="389">
        <v>-1736130882</v>
      </c>
      <c r="H235" s="176">
        <v>31452891798</v>
      </c>
      <c r="I235" s="527"/>
      <c r="J235" s="533"/>
      <c r="K235" s="533"/>
      <c r="L235" s="489"/>
      <c r="M235" s="533"/>
      <c r="N235" s="533"/>
      <c r="O235" s="58"/>
      <c r="P235" s="58"/>
      <c r="Q235" s="58"/>
      <c r="R235" s="539"/>
      <c r="S235" s="539"/>
    </row>
    <row r="236" spans="3:19" ht="14.25" thickBot="1" x14ac:dyDescent="0.25">
      <c r="C236" s="137" t="s">
        <v>334</v>
      </c>
      <c r="D236" s="176">
        <v>6306766560</v>
      </c>
      <c r="E236" s="176">
        <v>134207319</v>
      </c>
      <c r="F236" s="110">
        <v>25</v>
      </c>
      <c r="G236" s="389">
        <v>-1450345486</v>
      </c>
      <c r="H236" s="176">
        <v>4856421074</v>
      </c>
      <c r="I236" s="527"/>
      <c r="J236" s="533"/>
      <c r="K236" s="533"/>
      <c r="L236" s="489"/>
      <c r="M236" s="533"/>
      <c r="N236" s="533"/>
      <c r="O236" s="58"/>
      <c r="P236" s="58"/>
      <c r="Q236" s="58"/>
      <c r="R236" s="539"/>
      <c r="S236" s="539"/>
    </row>
    <row r="237" spans="3:19" ht="14.25" thickBot="1" x14ac:dyDescent="0.25">
      <c r="C237" s="137" t="s">
        <v>335</v>
      </c>
      <c r="D237" s="176">
        <v>5290934132</v>
      </c>
      <c r="E237" s="176">
        <v>1559684472</v>
      </c>
      <c r="F237" s="110">
        <v>50</v>
      </c>
      <c r="G237" s="389">
        <v>-2375087105</v>
      </c>
      <c r="H237" s="176">
        <v>2915847027</v>
      </c>
      <c r="I237" s="527"/>
      <c r="J237" s="533"/>
      <c r="K237" s="533"/>
      <c r="L237" s="489"/>
      <c r="M237" s="533"/>
      <c r="N237" s="533"/>
      <c r="O237" s="58"/>
      <c r="P237" s="58"/>
      <c r="Q237" s="58"/>
      <c r="R237" s="58"/>
      <c r="S237" s="58"/>
    </row>
    <row r="238" spans="3:19" ht="14.25" thickBot="1" x14ac:dyDescent="0.25">
      <c r="C238" s="137" t="s">
        <v>341</v>
      </c>
      <c r="D238" s="176">
        <v>2277995711</v>
      </c>
      <c r="E238" s="176">
        <v>721317943</v>
      </c>
      <c r="F238" s="110">
        <v>75</v>
      </c>
      <c r="G238" s="389">
        <v>-1452277450</v>
      </c>
      <c r="H238" s="176">
        <v>825718261</v>
      </c>
      <c r="I238" s="527"/>
      <c r="J238" s="533"/>
      <c r="K238" s="533"/>
      <c r="L238" s="489"/>
      <c r="M238" s="533"/>
      <c r="N238" s="533"/>
      <c r="O238" s="539"/>
      <c r="P238" s="539"/>
      <c r="Q238" s="58"/>
      <c r="R238" s="539"/>
      <c r="S238" s="539"/>
    </row>
    <row r="239" spans="3:19" ht="14.25" thickBot="1" x14ac:dyDescent="0.25">
      <c r="C239" s="137" t="s">
        <v>342</v>
      </c>
      <c r="D239" s="176">
        <v>2001085662</v>
      </c>
      <c r="E239" s="176">
        <v>0</v>
      </c>
      <c r="F239" s="110">
        <v>100</v>
      </c>
      <c r="G239" s="389">
        <v>-1921986601</v>
      </c>
      <c r="H239" s="176">
        <v>79099061</v>
      </c>
      <c r="I239" s="527"/>
      <c r="J239" s="533"/>
      <c r="K239" s="534"/>
      <c r="L239" s="489"/>
      <c r="M239" s="533"/>
      <c r="N239" s="533"/>
      <c r="O239" s="58"/>
      <c r="P239" s="58"/>
      <c r="Q239" s="58"/>
      <c r="R239" s="58"/>
      <c r="S239" s="58"/>
    </row>
    <row r="240" spans="3:19" ht="13.5" customHeight="1" thickBot="1" x14ac:dyDescent="0.25">
      <c r="C240" s="173" t="s">
        <v>343</v>
      </c>
      <c r="D240" s="174">
        <v>6387633407116</v>
      </c>
      <c r="E240" s="174">
        <v>2103831110317</v>
      </c>
      <c r="F240" s="174"/>
      <c r="G240" s="390">
        <v>-10943558102</v>
      </c>
      <c r="H240" s="174" t="s">
        <v>338</v>
      </c>
      <c r="I240" s="528"/>
      <c r="J240" s="529"/>
      <c r="K240" s="529"/>
      <c r="L240" s="486"/>
      <c r="M240" s="533"/>
      <c r="N240" s="535"/>
      <c r="O240" s="58"/>
      <c r="P240" s="58"/>
      <c r="Q240" s="58"/>
      <c r="R240" s="58"/>
      <c r="S240" s="58"/>
    </row>
    <row r="241" spans="3:19" ht="14.25" thickBot="1" x14ac:dyDescent="0.25">
      <c r="C241" s="680" t="s">
        <v>339</v>
      </c>
      <c r="D241" s="681"/>
      <c r="E241" s="681"/>
      <c r="F241" s="681"/>
      <c r="G241" s="682"/>
      <c r="H241" s="175">
        <v>105185522430</v>
      </c>
      <c r="I241" s="644"/>
      <c r="J241" s="644"/>
      <c r="K241" s="644"/>
      <c r="L241" s="644"/>
      <c r="M241" s="644"/>
      <c r="N241" s="533"/>
      <c r="O241" s="473"/>
      <c r="P241" s="473"/>
      <c r="Q241" s="473"/>
      <c r="R241" s="473"/>
      <c r="S241" s="482"/>
    </row>
    <row r="242" spans="3:19" ht="14.25" thickBot="1" x14ac:dyDescent="0.25">
      <c r="C242" s="680" t="s">
        <v>340</v>
      </c>
      <c r="D242" s="681"/>
      <c r="E242" s="681"/>
      <c r="F242" s="681"/>
      <c r="G242" s="682"/>
      <c r="H242" s="175">
        <v>15694268</v>
      </c>
      <c r="I242" s="644"/>
      <c r="J242" s="644"/>
      <c r="K242" s="644"/>
      <c r="L242" s="644"/>
      <c r="M242" s="644"/>
      <c r="N242" s="533"/>
      <c r="O242" s="473"/>
      <c r="P242" s="473"/>
      <c r="Q242" s="473"/>
      <c r="R242" s="473"/>
      <c r="S242" s="473"/>
    </row>
    <row r="243" spans="3:19" ht="14.25" thickBot="1" x14ac:dyDescent="0.25">
      <c r="C243" s="173" t="s">
        <v>303</v>
      </c>
      <c r="D243" s="174"/>
      <c r="E243" s="174"/>
      <c r="F243" s="174"/>
      <c r="G243" s="174"/>
      <c r="H243" s="174">
        <v>6271520020852</v>
      </c>
      <c r="I243" s="640"/>
      <c r="J243" s="640"/>
      <c r="K243" s="640"/>
      <c r="L243" s="640"/>
      <c r="M243" s="640"/>
      <c r="N243" s="529"/>
      <c r="O243" s="473"/>
      <c r="P243" s="473"/>
      <c r="Q243" s="473"/>
      <c r="R243" s="473"/>
      <c r="S243" s="473"/>
    </row>
    <row r="244" spans="3:19" ht="15" x14ac:dyDescent="0.25">
      <c r="C244" s="102"/>
      <c r="I244" s="469"/>
      <c r="J244"/>
      <c r="K244"/>
      <c r="L244"/>
      <c r="M244"/>
      <c r="N244"/>
    </row>
    <row r="245" spans="3:19" ht="27.75" customHeight="1" x14ac:dyDescent="0.2">
      <c r="C245" s="607" t="s">
        <v>344</v>
      </c>
      <c r="D245" s="607"/>
      <c r="E245" s="607"/>
      <c r="F245" s="607"/>
      <c r="G245" s="607"/>
      <c r="H245" s="607"/>
      <c r="I245" s="607"/>
      <c r="J245" s="439"/>
      <c r="K245" s="686"/>
      <c r="L245" s="686"/>
      <c r="M245" s="686"/>
      <c r="N245" s="686"/>
      <c r="O245" s="686"/>
      <c r="P245" s="686"/>
    </row>
    <row r="246" spans="3:19" x14ac:dyDescent="0.2">
      <c r="C246" s="100"/>
      <c r="J246" s="438"/>
      <c r="K246" s="438"/>
      <c r="L246" s="438"/>
      <c r="M246" s="438"/>
      <c r="N246" s="438"/>
      <c r="O246" s="438"/>
      <c r="P246" s="438"/>
    </row>
    <row r="247" spans="3:19" ht="12.75" customHeight="1" x14ac:dyDescent="0.2">
      <c r="C247" s="607" t="s">
        <v>819</v>
      </c>
      <c r="D247" s="607"/>
      <c r="E247" s="607"/>
      <c r="F247" s="607"/>
      <c r="G247" s="607"/>
      <c r="H247" s="607"/>
      <c r="I247" s="607"/>
      <c r="J247" s="439"/>
      <c r="K247" s="634"/>
      <c r="L247" s="634"/>
      <c r="M247" s="634"/>
      <c r="N247" s="634"/>
      <c r="O247" s="634"/>
      <c r="P247" s="634"/>
    </row>
    <row r="248" spans="3:19" x14ac:dyDescent="0.2">
      <c r="C248" s="100"/>
    </row>
    <row r="249" spans="3:19" ht="12.75" customHeight="1" x14ac:dyDescent="0.2">
      <c r="C249" s="607" t="s">
        <v>1047</v>
      </c>
      <c r="D249" s="607"/>
      <c r="E249" s="607"/>
      <c r="F249" s="607"/>
      <c r="G249" s="607"/>
      <c r="H249" s="607"/>
      <c r="I249" s="607"/>
      <c r="J249" s="634"/>
      <c r="K249" s="634"/>
      <c r="L249" s="634"/>
      <c r="M249" s="634"/>
      <c r="N249" s="634"/>
      <c r="O249" s="634"/>
      <c r="P249" s="634"/>
    </row>
    <row r="250" spans="3:19" x14ac:dyDescent="0.2">
      <c r="C250" s="100"/>
      <c r="J250" s="438"/>
      <c r="K250" s="438"/>
      <c r="L250" s="438"/>
      <c r="M250" s="438"/>
      <c r="N250" s="438"/>
      <c r="O250" s="438"/>
      <c r="P250" s="438"/>
    </row>
    <row r="251" spans="3:19" ht="91.5" customHeight="1" x14ac:dyDescent="0.2">
      <c r="C251" s="607" t="s">
        <v>820</v>
      </c>
      <c r="D251" s="607"/>
      <c r="E251" s="607"/>
      <c r="F251" s="607"/>
      <c r="G251" s="607"/>
      <c r="H251" s="607"/>
      <c r="I251" s="607"/>
      <c r="J251" s="687"/>
      <c r="K251" s="687"/>
      <c r="L251" s="687"/>
      <c r="M251" s="687"/>
      <c r="N251" s="687"/>
      <c r="O251" s="687"/>
      <c r="P251" s="687"/>
    </row>
    <row r="252" spans="3:19" ht="47.25" customHeight="1" x14ac:dyDescent="0.2">
      <c r="C252" s="400"/>
      <c r="D252" s="400"/>
      <c r="E252" s="400"/>
      <c r="F252" s="400"/>
      <c r="G252" s="400"/>
      <c r="H252" s="400"/>
      <c r="I252" s="400"/>
      <c r="J252" s="687"/>
      <c r="K252" s="687"/>
      <c r="L252" s="687"/>
      <c r="M252" s="687"/>
      <c r="N252" s="687"/>
      <c r="O252" s="687"/>
      <c r="P252" s="687"/>
    </row>
    <row r="253" spans="3:19" ht="13.5" thickBot="1" x14ac:dyDescent="0.25">
      <c r="C253" s="98"/>
      <c r="G253" s="473"/>
      <c r="H253" s="473"/>
      <c r="I253" s="473"/>
      <c r="J253" s="473"/>
      <c r="K253" s="473"/>
    </row>
    <row r="254" spans="3:19" ht="14.25" thickBot="1" x14ac:dyDescent="0.25">
      <c r="C254" s="184" t="s">
        <v>821</v>
      </c>
      <c r="D254" s="119" t="s">
        <v>346</v>
      </c>
      <c r="E254" s="119" t="s">
        <v>347</v>
      </c>
      <c r="G254" s="542"/>
      <c r="H254" s="543"/>
      <c r="I254" s="543"/>
      <c r="J254" s="543"/>
      <c r="K254" s="543"/>
    </row>
    <row r="255" spans="3:19" ht="14.25" thickBot="1" x14ac:dyDescent="0.25">
      <c r="C255" s="312" t="s">
        <v>348</v>
      </c>
      <c r="D255" s="186"/>
      <c r="E255" s="187"/>
      <c r="G255" s="528"/>
      <c r="H255" s="544"/>
      <c r="I255" s="488"/>
      <c r="J255" s="473"/>
      <c r="K255" s="473"/>
    </row>
    <row r="256" spans="3:19" ht="14.25" thickBot="1" x14ac:dyDescent="0.25">
      <c r="C256" s="130" t="s">
        <v>349</v>
      </c>
      <c r="D256" s="188" t="s">
        <v>350</v>
      </c>
      <c r="E256" s="188" t="s">
        <v>823</v>
      </c>
      <c r="G256" s="527"/>
      <c r="H256" s="545"/>
      <c r="I256" s="545"/>
      <c r="J256" s="494"/>
      <c r="K256" s="494"/>
    </row>
    <row r="257" spans="3:11" ht="14.25" thickBot="1" x14ac:dyDescent="0.25">
      <c r="C257" s="130" t="s">
        <v>352</v>
      </c>
      <c r="D257" s="188" t="s">
        <v>350</v>
      </c>
      <c r="E257" s="188" t="s">
        <v>823</v>
      </c>
      <c r="G257" s="527"/>
      <c r="H257" s="545"/>
      <c r="I257" s="545"/>
      <c r="J257" s="473"/>
      <c r="K257" s="473"/>
    </row>
    <row r="258" spans="3:11" ht="14.25" thickBot="1" x14ac:dyDescent="0.25">
      <c r="C258" s="130" t="s">
        <v>353</v>
      </c>
      <c r="D258" s="188" t="s">
        <v>350</v>
      </c>
      <c r="E258" s="188" t="s">
        <v>823</v>
      </c>
      <c r="G258" s="527"/>
      <c r="H258" s="545"/>
      <c r="I258" s="545"/>
      <c r="J258" s="473"/>
      <c r="K258" s="473"/>
    </row>
    <row r="259" spans="3:11" ht="14.25" thickBot="1" x14ac:dyDescent="0.25">
      <c r="C259" s="130" t="s">
        <v>354</v>
      </c>
      <c r="D259" s="188" t="s">
        <v>350</v>
      </c>
      <c r="E259" s="311" t="s">
        <v>823</v>
      </c>
      <c r="F259" s="309"/>
      <c r="G259" s="527"/>
      <c r="H259" s="545"/>
      <c r="I259" s="545"/>
      <c r="J259" s="473"/>
      <c r="K259" s="473"/>
    </row>
    <row r="260" spans="3:11" ht="14.25" thickBot="1" x14ac:dyDescent="0.25">
      <c r="C260" s="130" t="s">
        <v>355</v>
      </c>
      <c r="D260" s="188" t="s">
        <v>356</v>
      </c>
      <c r="E260" s="188" t="s">
        <v>824</v>
      </c>
      <c r="G260" s="527"/>
      <c r="H260" s="545"/>
      <c r="I260" s="545"/>
      <c r="J260" s="473"/>
      <c r="K260" s="473"/>
    </row>
    <row r="261" spans="3:11" ht="14.25" thickBot="1" x14ac:dyDescent="0.25">
      <c r="C261" s="130" t="s">
        <v>358</v>
      </c>
      <c r="D261" s="188" t="s">
        <v>359</v>
      </c>
      <c r="E261" s="188" t="s">
        <v>823</v>
      </c>
      <c r="G261" s="527"/>
      <c r="H261" s="545"/>
      <c r="I261" s="545"/>
      <c r="J261" s="473"/>
      <c r="K261" s="473"/>
    </row>
    <row r="262" spans="3:11" ht="14.25" thickBot="1" x14ac:dyDescent="0.25">
      <c r="C262" s="185" t="s">
        <v>360</v>
      </c>
      <c r="D262" s="186"/>
      <c r="E262" s="187"/>
      <c r="G262" s="528"/>
      <c r="H262" s="544"/>
      <c r="I262" s="488"/>
      <c r="J262" s="473"/>
      <c r="K262" s="473"/>
    </row>
    <row r="263" spans="3:11" ht="14.25" thickBot="1" x14ac:dyDescent="0.25">
      <c r="C263" s="130" t="s">
        <v>361</v>
      </c>
      <c r="D263" s="188" t="s">
        <v>362</v>
      </c>
      <c r="E263" s="188" t="s">
        <v>825</v>
      </c>
      <c r="G263" s="527"/>
      <c r="H263" s="545"/>
      <c r="I263" s="545"/>
      <c r="J263" s="473"/>
      <c r="K263" s="473"/>
    </row>
    <row r="264" spans="3:11" ht="14.25" thickBot="1" x14ac:dyDescent="0.25">
      <c r="C264" s="130" t="s">
        <v>364</v>
      </c>
      <c r="D264" s="188" t="s">
        <v>362</v>
      </c>
      <c r="E264" s="188" t="s">
        <v>825</v>
      </c>
      <c r="G264" s="527"/>
      <c r="H264" s="545"/>
      <c r="I264" s="545"/>
      <c r="J264" s="473"/>
      <c r="K264" s="473"/>
    </row>
    <row r="265" spans="3:11" ht="14.25" thickBot="1" x14ac:dyDescent="0.25">
      <c r="C265" s="130" t="s">
        <v>365</v>
      </c>
      <c r="D265" s="188" t="s">
        <v>362</v>
      </c>
      <c r="E265" s="188" t="s">
        <v>825</v>
      </c>
      <c r="G265" s="527"/>
      <c r="H265" s="545"/>
      <c r="I265" s="545"/>
      <c r="J265" s="473"/>
      <c r="K265" s="473"/>
    </row>
    <row r="266" spans="3:11" ht="14.25" thickBot="1" x14ac:dyDescent="0.25">
      <c r="C266" s="130" t="s">
        <v>366</v>
      </c>
      <c r="D266" s="188" t="s">
        <v>362</v>
      </c>
      <c r="E266" s="188" t="s">
        <v>825</v>
      </c>
      <c r="G266" s="527"/>
      <c r="H266" s="545"/>
      <c r="I266" s="545"/>
      <c r="J266" s="473"/>
      <c r="K266" s="473"/>
    </row>
    <row r="267" spans="3:11" ht="14.25" thickBot="1" x14ac:dyDescent="0.25">
      <c r="C267" s="130" t="s">
        <v>355</v>
      </c>
      <c r="D267" s="188" t="s">
        <v>822</v>
      </c>
      <c r="E267" s="188" t="s">
        <v>822</v>
      </c>
      <c r="G267" s="527"/>
      <c r="H267" s="490"/>
      <c r="I267" s="490"/>
      <c r="J267" s="473"/>
      <c r="K267" s="473"/>
    </row>
    <row r="268" spans="3:11" ht="14.25" thickBot="1" x14ac:dyDescent="0.25">
      <c r="C268" s="130" t="s">
        <v>358</v>
      </c>
      <c r="D268" s="188" t="s">
        <v>362</v>
      </c>
      <c r="E268" s="188" t="s">
        <v>825</v>
      </c>
      <c r="G268" s="527"/>
      <c r="H268" s="546"/>
      <c r="I268" s="546"/>
      <c r="J268" s="473"/>
      <c r="K268" s="473"/>
    </row>
    <row r="269" spans="3:11" ht="14.25" thickBot="1" x14ac:dyDescent="0.25">
      <c r="C269" s="131" t="s">
        <v>369</v>
      </c>
      <c r="D269" s="311" t="s">
        <v>362</v>
      </c>
      <c r="E269" s="310" t="s">
        <v>825</v>
      </c>
      <c r="G269" s="527"/>
      <c r="H269" s="546"/>
      <c r="I269" s="546"/>
      <c r="J269" s="473"/>
      <c r="K269" s="473"/>
    </row>
    <row r="270" spans="3:11" x14ac:dyDescent="0.2">
      <c r="C270" s="189"/>
      <c r="D270" s="309"/>
      <c r="E270" s="309"/>
      <c r="G270" s="473"/>
      <c r="H270" s="473"/>
      <c r="I270" s="473"/>
      <c r="J270" s="473"/>
      <c r="K270" s="473"/>
    </row>
    <row r="271" spans="3:11" ht="13.5" thickBot="1" x14ac:dyDescent="0.25">
      <c r="C271" s="189"/>
      <c r="D271" s="309"/>
      <c r="E271" s="309"/>
      <c r="G271" s="473"/>
      <c r="H271" s="473"/>
      <c r="I271" s="473"/>
      <c r="J271" s="473"/>
      <c r="K271" s="473"/>
    </row>
    <row r="272" spans="3:11" ht="14.25" thickBot="1" x14ac:dyDescent="0.25">
      <c r="C272" s="184" t="s">
        <v>345</v>
      </c>
      <c r="D272" s="119" t="s">
        <v>346</v>
      </c>
      <c r="E272" s="119" t="s">
        <v>347</v>
      </c>
      <c r="G272" s="547"/>
      <c r="H272" s="543"/>
      <c r="I272" s="543"/>
      <c r="J272" s="543"/>
      <c r="K272" s="543"/>
    </row>
    <row r="273" spans="3:11" ht="14.25" thickBot="1" x14ac:dyDescent="0.25">
      <c r="C273" s="185" t="s">
        <v>348</v>
      </c>
      <c r="D273" s="186"/>
      <c r="E273" s="187"/>
      <c r="G273" s="528"/>
      <c r="H273" s="544"/>
      <c r="I273" s="488"/>
      <c r="J273" s="473"/>
      <c r="K273" s="473"/>
    </row>
    <row r="274" spans="3:11" ht="14.25" thickBot="1" x14ac:dyDescent="0.25">
      <c r="C274" s="130" t="s">
        <v>349</v>
      </c>
      <c r="D274" s="188" t="s">
        <v>350</v>
      </c>
      <c r="E274" s="188" t="s">
        <v>351</v>
      </c>
      <c r="G274" s="548"/>
      <c r="H274" s="545"/>
      <c r="I274" s="545"/>
      <c r="J274" s="494"/>
      <c r="K274" s="494"/>
    </row>
    <row r="275" spans="3:11" ht="14.25" thickBot="1" x14ac:dyDescent="0.25">
      <c r="C275" s="130" t="s">
        <v>352</v>
      </c>
      <c r="D275" s="188" t="s">
        <v>350</v>
      </c>
      <c r="E275" s="188" t="s">
        <v>351</v>
      </c>
      <c r="G275" s="548"/>
      <c r="H275" s="545"/>
      <c r="I275" s="545"/>
      <c r="J275" s="473"/>
      <c r="K275" s="473"/>
    </row>
    <row r="276" spans="3:11" ht="14.25" thickBot="1" x14ac:dyDescent="0.25">
      <c r="C276" s="130" t="s">
        <v>353</v>
      </c>
      <c r="D276" s="188" t="s">
        <v>350</v>
      </c>
      <c r="E276" s="188" t="s">
        <v>351</v>
      </c>
      <c r="G276" s="548"/>
      <c r="H276" s="545"/>
      <c r="I276" s="545"/>
      <c r="J276" s="473"/>
      <c r="K276" s="473"/>
    </row>
    <row r="277" spans="3:11" ht="14.25" thickBot="1" x14ac:dyDescent="0.25">
      <c r="C277" s="130" t="s">
        <v>354</v>
      </c>
      <c r="D277" s="188" t="s">
        <v>350</v>
      </c>
      <c r="E277" s="188" t="s">
        <v>351</v>
      </c>
      <c r="G277" s="548"/>
      <c r="H277" s="545"/>
      <c r="I277" s="545"/>
      <c r="J277" s="473"/>
      <c r="K277" s="473"/>
    </row>
    <row r="278" spans="3:11" ht="14.25" thickBot="1" x14ac:dyDescent="0.25">
      <c r="C278" s="130" t="s">
        <v>355</v>
      </c>
      <c r="D278" s="188" t="s">
        <v>356</v>
      </c>
      <c r="E278" s="188" t="s">
        <v>357</v>
      </c>
      <c r="G278" s="548"/>
      <c r="H278" s="545"/>
      <c r="I278" s="545"/>
      <c r="J278" s="473"/>
      <c r="K278" s="473"/>
    </row>
    <row r="279" spans="3:11" ht="14.25" thickBot="1" x14ac:dyDescent="0.25">
      <c r="C279" s="130" t="s">
        <v>358</v>
      </c>
      <c r="D279" s="188" t="s">
        <v>359</v>
      </c>
      <c r="E279" s="188" t="s">
        <v>351</v>
      </c>
      <c r="G279" s="548"/>
      <c r="H279" s="545"/>
      <c r="I279" s="545"/>
      <c r="J279" s="473"/>
      <c r="K279" s="473"/>
    </row>
    <row r="280" spans="3:11" ht="14.25" thickBot="1" x14ac:dyDescent="0.25">
      <c r="C280" s="185" t="s">
        <v>360</v>
      </c>
      <c r="D280" s="186"/>
      <c r="E280" s="187"/>
      <c r="G280" s="549"/>
      <c r="H280" s="544"/>
      <c r="I280" s="490"/>
      <c r="J280" s="473"/>
      <c r="K280" s="473"/>
    </row>
    <row r="281" spans="3:11" ht="14.25" thickBot="1" x14ac:dyDescent="0.25">
      <c r="C281" s="130" t="s">
        <v>361</v>
      </c>
      <c r="D281" s="188" t="s">
        <v>362</v>
      </c>
      <c r="E281" s="188" t="s">
        <v>363</v>
      </c>
      <c r="G281" s="548"/>
      <c r="H281" s="545"/>
      <c r="I281" s="545"/>
      <c r="J281" s="473"/>
      <c r="K281" s="473"/>
    </row>
    <row r="282" spans="3:11" ht="14.25" thickBot="1" x14ac:dyDescent="0.25">
      <c r="C282" s="130" t="s">
        <v>364</v>
      </c>
      <c r="D282" s="188" t="s">
        <v>362</v>
      </c>
      <c r="E282" s="188" t="s">
        <v>363</v>
      </c>
      <c r="G282" s="548"/>
      <c r="H282" s="545"/>
      <c r="I282" s="545"/>
      <c r="J282" s="473"/>
      <c r="K282" s="473"/>
    </row>
    <row r="283" spans="3:11" ht="14.25" thickBot="1" x14ac:dyDescent="0.25">
      <c r="C283" s="130" t="s">
        <v>370</v>
      </c>
      <c r="D283" s="188" t="s">
        <v>362</v>
      </c>
      <c r="E283" s="188" t="s">
        <v>363</v>
      </c>
      <c r="G283" s="548"/>
      <c r="H283" s="545"/>
      <c r="I283" s="545"/>
      <c r="J283" s="473"/>
      <c r="K283" s="473"/>
    </row>
    <row r="284" spans="3:11" ht="14.25" thickBot="1" x14ac:dyDescent="0.25">
      <c r="C284" s="130" t="s">
        <v>371</v>
      </c>
      <c r="D284" s="188" t="s">
        <v>362</v>
      </c>
      <c r="E284" s="188" t="s">
        <v>363</v>
      </c>
      <c r="G284" s="548"/>
      <c r="H284" s="545"/>
      <c r="I284" s="545"/>
      <c r="J284" s="473"/>
      <c r="K284" s="473"/>
    </row>
    <row r="285" spans="3:11" ht="14.25" thickBot="1" x14ac:dyDescent="0.25">
      <c r="C285" s="130" t="s">
        <v>355</v>
      </c>
      <c r="D285" s="188" t="s">
        <v>367</v>
      </c>
      <c r="E285" s="188" t="s">
        <v>368</v>
      </c>
      <c r="G285" s="548"/>
      <c r="H285" s="545"/>
      <c r="I285" s="545"/>
      <c r="J285" s="473"/>
      <c r="K285" s="473"/>
    </row>
    <row r="286" spans="3:11" ht="14.25" thickBot="1" x14ac:dyDescent="0.25">
      <c r="C286" s="130" t="s">
        <v>358</v>
      </c>
      <c r="D286" s="188" t="s">
        <v>362</v>
      </c>
      <c r="E286" s="188" t="s">
        <v>363</v>
      </c>
      <c r="G286" s="548"/>
      <c r="H286" s="545"/>
      <c r="I286" s="545"/>
      <c r="J286" s="473"/>
      <c r="K286" s="473"/>
    </row>
    <row r="287" spans="3:11" ht="13.5" thickBot="1" x14ac:dyDescent="0.25">
      <c r="C287" s="137" t="s">
        <v>369</v>
      </c>
      <c r="D287" s="391" t="s">
        <v>362</v>
      </c>
      <c r="E287" s="392" t="s">
        <v>363</v>
      </c>
    </row>
    <row r="288" spans="3:11" x14ac:dyDescent="0.2">
      <c r="C288" s="189"/>
      <c r="D288" s="190"/>
      <c r="E288" s="190"/>
    </row>
    <row r="289" spans="1:19" s="99" customFormat="1" ht="12" customHeight="1" x14ac:dyDescent="0.25">
      <c r="A289" s="98"/>
      <c r="B289" s="99" t="s">
        <v>372</v>
      </c>
      <c r="C289" s="99" t="s">
        <v>1048</v>
      </c>
      <c r="D289" s="610"/>
      <c r="E289" s="610"/>
      <c r="F289" s="610"/>
      <c r="G289" s="610"/>
      <c r="H289" s="610"/>
      <c r="I289" s="610"/>
    </row>
    <row r="290" spans="1:19" x14ac:dyDescent="0.2">
      <c r="C290" s="100"/>
      <c r="D290" s="688"/>
      <c r="E290" s="688"/>
      <c r="F290" s="688"/>
      <c r="G290" s="688"/>
      <c r="H290" s="688"/>
      <c r="I290" s="688"/>
    </row>
    <row r="291" spans="1:19" ht="15" x14ac:dyDescent="0.25">
      <c r="C291" s="102" t="s">
        <v>747</v>
      </c>
      <c r="I291" s="647"/>
      <c r="J291" s="647"/>
      <c r="K291" s="511"/>
      <c r="L291" s="511"/>
      <c r="M291" s="511"/>
      <c r="N291" s="511"/>
      <c r="O291" s="636"/>
      <c r="P291" s="636"/>
      <c r="Q291" s="636"/>
      <c r="R291" s="636"/>
      <c r="S291" s="636"/>
    </row>
    <row r="292" spans="1:19" ht="13.5" thickBot="1" x14ac:dyDescent="0.25">
      <c r="C292" s="100"/>
      <c r="I292" s="474"/>
      <c r="J292" s="474"/>
      <c r="K292" s="474"/>
      <c r="L292" s="474"/>
      <c r="M292" s="474"/>
      <c r="N292" s="474"/>
      <c r="O292" s="474"/>
      <c r="P292" s="474"/>
      <c r="Q292" s="474"/>
      <c r="R292" s="474"/>
      <c r="S292" s="474"/>
    </row>
    <row r="293" spans="1:19" x14ac:dyDescent="0.2">
      <c r="C293" s="619" t="s">
        <v>289</v>
      </c>
      <c r="D293" s="418" t="s">
        <v>290</v>
      </c>
      <c r="E293" s="418" t="s">
        <v>291</v>
      </c>
      <c r="F293" s="666" t="s">
        <v>292</v>
      </c>
      <c r="G293" s="667"/>
      <c r="H293" s="418" t="s">
        <v>290</v>
      </c>
      <c r="I293" s="474"/>
      <c r="J293" s="474"/>
      <c r="K293" s="474"/>
      <c r="L293" s="474"/>
      <c r="M293" s="474"/>
      <c r="N293" s="474"/>
      <c r="O293" s="474"/>
      <c r="P293" s="474"/>
      <c r="Q293" s="474"/>
      <c r="R293" s="474"/>
      <c r="S293" s="474"/>
    </row>
    <row r="294" spans="1:19" ht="13.5" thickBot="1" x14ac:dyDescent="0.25">
      <c r="C294" s="628"/>
      <c r="D294" s="191" t="s">
        <v>373</v>
      </c>
      <c r="E294" s="191" t="s">
        <v>294</v>
      </c>
      <c r="F294" s="661"/>
      <c r="G294" s="662"/>
      <c r="H294" s="191" t="s">
        <v>295</v>
      </c>
      <c r="I294" s="474"/>
      <c r="J294" s="523"/>
      <c r="K294" s="474"/>
      <c r="L294" s="474"/>
      <c r="M294" s="474"/>
      <c r="N294" s="474"/>
      <c r="O294" s="523"/>
      <c r="P294" s="474"/>
      <c r="Q294" s="474"/>
      <c r="R294" s="474"/>
      <c r="S294" s="474"/>
    </row>
    <row r="295" spans="1:19" x14ac:dyDescent="0.2">
      <c r="C295" s="628"/>
      <c r="D295" s="191" t="s">
        <v>299</v>
      </c>
      <c r="E295" s="191" t="s">
        <v>296</v>
      </c>
      <c r="F295" s="191" t="s">
        <v>328</v>
      </c>
      <c r="G295" s="191" t="s">
        <v>298</v>
      </c>
      <c r="H295" s="191" t="s">
        <v>299</v>
      </c>
      <c r="I295" s="474"/>
      <c r="J295" s="523"/>
      <c r="K295" s="523"/>
      <c r="L295" s="474"/>
      <c r="M295" s="474"/>
      <c r="N295" s="523"/>
      <c r="O295" s="523"/>
      <c r="P295" s="523"/>
      <c r="Q295" s="474"/>
      <c r="R295" s="474"/>
      <c r="S295" s="523"/>
    </row>
    <row r="296" spans="1:19" ht="13.5" thickBot="1" x14ac:dyDescent="0.25">
      <c r="C296" s="620"/>
      <c r="D296" s="419" t="s">
        <v>57</v>
      </c>
      <c r="E296" s="419" t="s">
        <v>57</v>
      </c>
      <c r="F296" s="419" t="s">
        <v>329</v>
      </c>
      <c r="G296" s="419" t="s">
        <v>57</v>
      </c>
      <c r="H296" s="419" t="s">
        <v>57</v>
      </c>
      <c r="I296" s="474"/>
      <c r="J296" s="497"/>
      <c r="K296" s="497"/>
      <c r="L296" s="474"/>
      <c r="M296" s="497"/>
      <c r="N296" s="497"/>
      <c r="O296" s="497"/>
      <c r="P296" s="497"/>
      <c r="Q296" s="474"/>
      <c r="R296" s="497"/>
      <c r="S296" s="497"/>
    </row>
    <row r="297" spans="1:19" ht="13.5" thickBot="1" x14ac:dyDescent="0.25">
      <c r="C297" s="136" t="s">
        <v>302</v>
      </c>
      <c r="D297" s="303">
        <v>22012402254</v>
      </c>
      <c r="E297" s="303">
        <v>106919318</v>
      </c>
      <c r="F297" s="193"/>
      <c r="G297" s="192" t="s">
        <v>826</v>
      </c>
      <c r="H297" s="303">
        <v>458562064</v>
      </c>
      <c r="I297" s="503"/>
      <c r="J297" s="512"/>
      <c r="K297" s="512"/>
      <c r="L297" s="477"/>
      <c r="M297" s="512"/>
      <c r="N297" s="512"/>
      <c r="O297" s="482"/>
      <c r="P297" s="473"/>
      <c r="Q297" s="550"/>
      <c r="R297" s="473"/>
      <c r="S297" s="473"/>
    </row>
    <row r="298" spans="1:19" ht="13.5" thickBot="1" x14ac:dyDescent="0.25">
      <c r="C298" s="137" t="s">
        <v>305</v>
      </c>
      <c r="D298" s="176">
        <v>1251842030</v>
      </c>
      <c r="E298" s="177">
        <v>0</v>
      </c>
      <c r="F298" s="110"/>
      <c r="G298" s="177" t="s">
        <v>827</v>
      </c>
      <c r="H298" s="176">
        <v>378486869</v>
      </c>
      <c r="I298" s="503"/>
      <c r="J298" s="512"/>
      <c r="K298" s="506"/>
      <c r="L298" s="477"/>
      <c r="M298" s="512"/>
      <c r="N298" s="512"/>
      <c r="O298" s="473"/>
      <c r="P298" s="473"/>
      <c r="Q298" s="550"/>
      <c r="R298" s="473"/>
      <c r="S298" s="473"/>
    </row>
    <row r="299" spans="1:19" ht="13.5" thickBot="1" x14ac:dyDescent="0.25">
      <c r="C299" s="137" t="s">
        <v>376</v>
      </c>
      <c r="D299" s="176">
        <v>1878997912</v>
      </c>
      <c r="E299" s="176">
        <v>536853459</v>
      </c>
      <c r="F299" s="110"/>
      <c r="G299" s="177" t="s">
        <v>828</v>
      </c>
      <c r="H299" s="176">
        <v>1676783716</v>
      </c>
      <c r="I299" s="503"/>
      <c r="J299" s="512"/>
      <c r="K299" s="512"/>
      <c r="L299" s="477"/>
      <c r="M299" s="512"/>
      <c r="N299" s="512"/>
      <c r="O299" s="473"/>
      <c r="P299" s="473"/>
      <c r="Q299" s="550"/>
      <c r="R299" s="473"/>
      <c r="S299" s="473"/>
    </row>
    <row r="300" spans="1:19" ht="13.5" thickBot="1" x14ac:dyDescent="0.25">
      <c r="C300" s="137" t="s">
        <v>333</v>
      </c>
      <c r="D300" s="176">
        <v>37506547642</v>
      </c>
      <c r="E300" s="176">
        <v>19814553684</v>
      </c>
      <c r="F300" s="110"/>
      <c r="G300" s="177" t="s">
        <v>829</v>
      </c>
      <c r="H300" s="176">
        <v>35269601439</v>
      </c>
      <c r="I300" s="503"/>
      <c r="J300" s="512"/>
      <c r="K300" s="512"/>
      <c r="L300" s="477"/>
      <c r="M300" s="512"/>
      <c r="N300" s="512"/>
      <c r="O300" s="473"/>
      <c r="P300" s="473"/>
      <c r="Q300" s="550"/>
      <c r="R300" s="473"/>
      <c r="S300" s="473"/>
    </row>
    <row r="301" spans="1:19" ht="13.5" thickBot="1" x14ac:dyDescent="0.25">
      <c r="C301" s="137" t="s">
        <v>334</v>
      </c>
      <c r="D301" s="176">
        <v>23782700154</v>
      </c>
      <c r="E301" s="176">
        <v>5295719730</v>
      </c>
      <c r="F301" s="110"/>
      <c r="G301" s="177" t="s">
        <v>830</v>
      </c>
      <c r="H301" s="176">
        <v>18173806276</v>
      </c>
      <c r="I301" s="503"/>
      <c r="J301" s="512"/>
      <c r="K301" s="512"/>
      <c r="L301" s="477"/>
      <c r="M301" s="512"/>
      <c r="N301" s="512"/>
      <c r="O301" s="473"/>
      <c r="P301" s="473"/>
      <c r="Q301" s="550"/>
      <c r="R301" s="473"/>
      <c r="S301" s="473"/>
    </row>
    <row r="302" spans="1:19" ht="13.5" thickBot="1" x14ac:dyDescent="0.25">
      <c r="C302" s="137" t="s">
        <v>335</v>
      </c>
      <c r="D302" s="176">
        <v>12254936224</v>
      </c>
      <c r="E302" s="176">
        <v>3067575646</v>
      </c>
      <c r="F302" s="110"/>
      <c r="G302" s="177" t="s">
        <v>831</v>
      </c>
      <c r="H302" s="176">
        <v>6885509229</v>
      </c>
      <c r="I302" s="503"/>
      <c r="J302" s="512"/>
      <c r="K302" s="512"/>
      <c r="L302" s="477"/>
      <c r="M302" s="512"/>
      <c r="N302" s="512"/>
      <c r="O302" s="473"/>
      <c r="P302" s="473"/>
      <c r="Q302" s="550"/>
      <c r="R302" s="473"/>
      <c r="S302" s="473"/>
    </row>
    <row r="303" spans="1:19" ht="13.5" thickBot="1" x14ac:dyDescent="0.25">
      <c r="C303" s="137" t="s">
        <v>336</v>
      </c>
      <c r="D303" s="176">
        <v>21523952311</v>
      </c>
      <c r="E303" s="176">
        <v>2360817934</v>
      </c>
      <c r="F303" s="110"/>
      <c r="G303" s="177" t="s">
        <v>834</v>
      </c>
      <c r="H303" s="176">
        <v>6522492290</v>
      </c>
      <c r="I303" s="503"/>
      <c r="J303" s="512"/>
      <c r="K303" s="512"/>
      <c r="L303" s="477"/>
      <c r="M303" s="512"/>
      <c r="N303" s="512"/>
      <c r="O303" s="473"/>
      <c r="P303" s="473"/>
      <c r="Q303" s="550"/>
      <c r="R303" s="473"/>
      <c r="S303" s="473"/>
    </row>
    <row r="304" spans="1:19" ht="13.5" thickBot="1" x14ac:dyDescent="0.25">
      <c r="C304" s="137" t="s">
        <v>337</v>
      </c>
      <c r="D304" s="176">
        <v>72033514595</v>
      </c>
      <c r="E304" s="176">
        <v>10487846632</v>
      </c>
      <c r="F304" s="110"/>
      <c r="G304" s="177" t="s">
        <v>835</v>
      </c>
      <c r="H304" s="176">
        <v>7981862321</v>
      </c>
      <c r="I304" s="503"/>
      <c r="J304" s="512"/>
      <c r="K304" s="512"/>
      <c r="L304" s="477"/>
      <c r="M304" s="512"/>
      <c r="N304" s="512"/>
      <c r="O304" s="473"/>
      <c r="P304" s="473"/>
      <c r="Q304" s="550"/>
      <c r="R304" s="473"/>
      <c r="S304" s="473"/>
    </row>
    <row r="305" spans="3:19" ht="13.5" thickBot="1" x14ac:dyDescent="0.25">
      <c r="C305" s="139" t="s">
        <v>343</v>
      </c>
      <c r="D305" s="175">
        <v>192244893122</v>
      </c>
      <c r="E305" s="175">
        <v>41670286403</v>
      </c>
      <c r="F305" s="194"/>
      <c r="G305" s="141" t="s">
        <v>832</v>
      </c>
      <c r="H305" s="175">
        <v>77347104204</v>
      </c>
      <c r="I305" s="507"/>
      <c r="J305" s="509"/>
      <c r="K305" s="509"/>
      <c r="L305" s="474"/>
      <c r="M305" s="509"/>
      <c r="N305" s="509"/>
      <c r="O305" s="473"/>
      <c r="P305" s="473"/>
      <c r="Q305" s="550"/>
      <c r="R305" s="473"/>
      <c r="S305" s="473"/>
    </row>
    <row r="306" spans="3:19" x14ac:dyDescent="0.2">
      <c r="C306" s="100"/>
    </row>
    <row r="307" spans="3:19" x14ac:dyDescent="0.2">
      <c r="C307" s="100"/>
    </row>
    <row r="308" spans="3:19" x14ac:dyDescent="0.2">
      <c r="C308" s="100"/>
    </row>
    <row r="309" spans="3:19" ht="15" x14ac:dyDescent="0.25">
      <c r="C309" s="102" t="s">
        <v>138</v>
      </c>
      <c r="I309" s="551"/>
      <c r="J309" s="511"/>
      <c r="K309" s="511"/>
      <c r="L309" s="511"/>
      <c r="M309" s="511"/>
      <c r="N309" s="511"/>
      <c r="O309" s="473"/>
      <c r="P309" s="473"/>
      <c r="Q309" s="473"/>
      <c r="R309" s="473"/>
      <c r="S309" s="473"/>
    </row>
    <row r="310" spans="3:19" ht="15.75" thickBot="1" x14ac:dyDescent="0.3">
      <c r="C310" s="100"/>
      <c r="I310" s="510"/>
      <c r="J310" s="511"/>
      <c r="K310" s="511"/>
      <c r="L310" s="511"/>
      <c r="M310" s="511"/>
      <c r="N310" s="511"/>
      <c r="O310" s="636"/>
      <c r="P310" s="636"/>
      <c r="Q310" s="636"/>
      <c r="R310" s="636"/>
      <c r="S310" s="636"/>
    </row>
    <row r="311" spans="3:19" ht="14.25" x14ac:dyDescent="0.2">
      <c r="C311" s="619" t="s">
        <v>289</v>
      </c>
      <c r="D311" s="418" t="s">
        <v>290</v>
      </c>
      <c r="E311" s="418" t="s">
        <v>291</v>
      </c>
      <c r="F311" s="666" t="s">
        <v>292</v>
      </c>
      <c r="G311" s="667"/>
      <c r="H311" s="418" t="s">
        <v>290</v>
      </c>
      <c r="I311" s="635"/>
      <c r="J311" s="552"/>
      <c r="K311" s="552"/>
      <c r="L311" s="635"/>
      <c r="M311" s="635"/>
      <c r="N311" s="552"/>
      <c r="O311" s="552"/>
      <c r="P311" s="552"/>
      <c r="Q311" s="635"/>
      <c r="R311" s="635"/>
      <c r="S311" s="552"/>
    </row>
    <row r="312" spans="3:19" ht="15" thickBot="1" x14ac:dyDescent="0.25">
      <c r="C312" s="628"/>
      <c r="D312" s="191" t="s">
        <v>373</v>
      </c>
      <c r="E312" s="191" t="s">
        <v>294</v>
      </c>
      <c r="F312" s="661"/>
      <c r="G312" s="662"/>
      <c r="H312" s="191" t="s">
        <v>295</v>
      </c>
      <c r="I312" s="635"/>
      <c r="J312" s="552"/>
      <c r="K312" s="552"/>
      <c r="L312" s="635"/>
      <c r="M312" s="635"/>
      <c r="N312" s="552"/>
      <c r="O312" s="552"/>
      <c r="P312" s="552"/>
      <c r="Q312" s="635"/>
      <c r="R312" s="635"/>
      <c r="S312" s="552"/>
    </row>
    <row r="313" spans="3:19" ht="14.25" x14ac:dyDescent="0.2">
      <c r="C313" s="628"/>
      <c r="D313" s="191" t="s">
        <v>299</v>
      </c>
      <c r="E313" s="191" t="s">
        <v>296</v>
      </c>
      <c r="F313" s="191" t="s">
        <v>328</v>
      </c>
      <c r="G313" s="191" t="s">
        <v>298</v>
      </c>
      <c r="H313" s="191" t="s">
        <v>299</v>
      </c>
      <c r="I313" s="635"/>
      <c r="J313" s="553"/>
      <c r="K313" s="552"/>
      <c r="L313" s="552"/>
      <c r="M313" s="552"/>
      <c r="N313" s="552"/>
      <c r="O313" s="553"/>
      <c r="P313" s="552"/>
      <c r="Q313" s="552"/>
      <c r="R313" s="552"/>
      <c r="S313" s="552"/>
    </row>
    <row r="314" spans="3:19" ht="15" thickBot="1" x14ac:dyDescent="0.25">
      <c r="C314" s="620"/>
      <c r="D314" s="419" t="s">
        <v>57</v>
      </c>
      <c r="E314" s="419" t="s">
        <v>57</v>
      </c>
      <c r="F314" s="419" t="s">
        <v>329</v>
      </c>
      <c r="G314" s="419" t="s">
        <v>57</v>
      </c>
      <c r="H314" s="419" t="s">
        <v>57</v>
      </c>
      <c r="I314" s="635"/>
      <c r="J314" s="554"/>
      <c r="K314" s="554"/>
      <c r="L314" s="552"/>
      <c r="M314" s="554"/>
      <c r="N314" s="554"/>
      <c r="O314" s="554"/>
      <c r="P314" s="554"/>
      <c r="Q314" s="552"/>
      <c r="R314" s="554"/>
      <c r="S314" s="554"/>
    </row>
    <row r="315" spans="3:19" ht="15" thickBot="1" x14ac:dyDescent="0.25">
      <c r="C315" s="136" t="s">
        <v>384</v>
      </c>
      <c r="D315" s="303">
        <v>26590289261</v>
      </c>
      <c r="E315" s="303">
        <v>320478269</v>
      </c>
      <c r="F315" s="193">
        <v>0</v>
      </c>
      <c r="G315" s="192" t="s">
        <v>374</v>
      </c>
      <c r="H315" s="303">
        <v>1539105325</v>
      </c>
      <c r="I315" s="555"/>
      <c r="J315" s="556"/>
      <c r="K315" s="556"/>
      <c r="L315" s="557"/>
      <c r="M315" s="556"/>
      <c r="N315" s="556"/>
      <c r="O315" s="482"/>
      <c r="P315" s="482"/>
      <c r="Q315" s="482"/>
      <c r="R315" s="482"/>
      <c r="S315" s="482"/>
    </row>
    <row r="316" spans="3:19" ht="15" thickBot="1" x14ac:dyDescent="0.25">
      <c r="C316" s="137" t="s">
        <v>305</v>
      </c>
      <c r="D316" s="176">
        <v>2620194146</v>
      </c>
      <c r="E316" s="176">
        <v>47045753</v>
      </c>
      <c r="F316" s="110" t="s">
        <v>306</v>
      </c>
      <c r="G316" s="177" t="s">
        <v>375</v>
      </c>
      <c r="H316" s="176">
        <v>320103125</v>
      </c>
      <c r="I316" s="555"/>
      <c r="J316" s="556"/>
      <c r="K316" s="556"/>
      <c r="L316" s="557"/>
      <c r="M316" s="556"/>
      <c r="N316" s="556"/>
      <c r="O316" s="473"/>
      <c r="P316" s="473"/>
      <c r="Q316" s="473"/>
      <c r="R316" s="473"/>
      <c r="S316" s="473"/>
    </row>
    <row r="317" spans="3:19" ht="15" thickBot="1" x14ac:dyDescent="0.25">
      <c r="C317" s="137" t="s">
        <v>376</v>
      </c>
      <c r="D317" s="176">
        <v>1977954520</v>
      </c>
      <c r="E317" s="176">
        <v>614768217</v>
      </c>
      <c r="F317" s="110" t="s">
        <v>332</v>
      </c>
      <c r="G317" s="177" t="s">
        <v>377</v>
      </c>
      <c r="H317" s="176">
        <v>1131033755</v>
      </c>
      <c r="I317" s="555"/>
      <c r="J317" s="556"/>
      <c r="K317" s="556"/>
      <c r="L317" s="557"/>
      <c r="M317" s="556"/>
      <c r="N317" s="556"/>
      <c r="O317" s="473"/>
      <c r="P317" s="473"/>
      <c r="Q317" s="473"/>
      <c r="R317" s="473"/>
      <c r="S317" s="473"/>
    </row>
    <row r="318" spans="3:19" ht="15" thickBot="1" x14ac:dyDescent="0.25">
      <c r="C318" s="137" t="s">
        <v>333</v>
      </c>
      <c r="D318" s="176">
        <v>32753750297</v>
      </c>
      <c r="E318" s="176">
        <v>16642052681</v>
      </c>
      <c r="F318" s="110">
        <v>5</v>
      </c>
      <c r="G318" s="177" t="s">
        <v>378</v>
      </c>
      <c r="H318" s="176">
        <v>30167044459</v>
      </c>
      <c r="I318" s="555"/>
      <c r="J318" s="556"/>
      <c r="K318" s="556"/>
      <c r="L318" s="557"/>
      <c r="M318" s="556"/>
      <c r="N318" s="556"/>
      <c r="O318" s="473"/>
      <c r="P318" s="473"/>
      <c r="Q318" s="473"/>
      <c r="R318" s="473"/>
      <c r="S318" s="473"/>
    </row>
    <row r="319" spans="3:19" ht="15" thickBot="1" x14ac:dyDescent="0.25">
      <c r="C319" s="137" t="s">
        <v>334</v>
      </c>
      <c r="D319" s="176">
        <v>19064064113</v>
      </c>
      <c r="E319" s="176">
        <v>3661869823</v>
      </c>
      <c r="F319" s="110">
        <v>25</v>
      </c>
      <c r="G319" s="177" t="s">
        <v>379</v>
      </c>
      <c r="H319" s="176">
        <v>14105895218</v>
      </c>
      <c r="I319" s="555"/>
      <c r="J319" s="556"/>
      <c r="K319" s="556"/>
      <c r="L319" s="557"/>
      <c r="M319" s="556"/>
      <c r="N319" s="556"/>
      <c r="O319" s="473"/>
      <c r="P319" s="473"/>
      <c r="Q319" s="473"/>
      <c r="R319" s="473"/>
      <c r="S319" s="473"/>
    </row>
    <row r="320" spans="3:19" ht="15" thickBot="1" x14ac:dyDescent="0.25">
      <c r="C320" s="137" t="s">
        <v>335</v>
      </c>
      <c r="D320" s="176">
        <v>14572823761</v>
      </c>
      <c r="E320" s="176">
        <v>5752756731</v>
      </c>
      <c r="F320" s="110">
        <v>50</v>
      </c>
      <c r="G320" s="177" t="s">
        <v>380</v>
      </c>
      <c r="H320" s="176">
        <v>7997333460</v>
      </c>
      <c r="I320" s="555"/>
      <c r="J320" s="556"/>
      <c r="K320" s="556"/>
      <c r="L320" s="557"/>
      <c r="M320" s="556"/>
      <c r="N320" s="556"/>
      <c r="O320" s="473"/>
      <c r="P320" s="473"/>
      <c r="Q320" s="473"/>
      <c r="R320" s="473"/>
      <c r="S320" s="473"/>
    </row>
    <row r="321" spans="1:27" ht="15" thickBot="1" x14ac:dyDescent="0.25">
      <c r="C321" s="137" t="s">
        <v>336</v>
      </c>
      <c r="D321" s="176">
        <v>16061875825</v>
      </c>
      <c r="E321" s="176">
        <v>1848578758</v>
      </c>
      <c r="F321" s="110">
        <v>75</v>
      </c>
      <c r="G321" s="177" t="s">
        <v>381</v>
      </c>
      <c r="H321" s="176">
        <v>4681122507</v>
      </c>
      <c r="I321" s="555"/>
      <c r="J321" s="556"/>
      <c r="K321" s="556"/>
      <c r="L321" s="557"/>
      <c r="M321" s="556"/>
      <c r="N321" s="556"/>
      <c r="O321" s="473"/>
      <c r="P321" s="473"/>
      <c r="Q321" s="473"/>
      <c r="R321" s="473"/>
      <c r="S321" s="473"/>
    </row>
    <row r="322" spans="1:27" ht="15" thickBot="1" x14ac:dyDescent="0.25">
      <c r="C322" s="137" t="s">
        <v>337</v>
      </c>
      <c r="D322" s="176">
        <v>37960962991</v>
      </c>
      <c r="E322" s="176">
        <v>11162105338</v>
      </c>
      <c r="F322" s="110">
        <v>100</v>
      </c>
      <c r="G322" s="177" t="s">
        <v>382</v>
      </c>
      <c r="H322" s="176">
        <v>5764508231</v>
      </c>
      <c r="I322" s="555"/>
      <c r="J322" s="556"/>
      <c r="K322" s="556"/>
      <c r="L322" s="557"/>
      <c r="M322" s="556"/>
      <c r="N322" s="556"/>
      <c r="O322" s="473"/>
      <c r="P322" s="473"/>
      <c r="Q322" s="473"/>
      <c r="R322" s="473"/>
      <c r="S322" s="473"/>
    </row>
    <row r="323" spans="1:27" ht="15" thickBot="1" x14ac:dyDescent="0.25">
      <c r="C323" s="139" t="s">
        <v>343</v>
      </c>
      <c r="D323" s="175">
        <v>151601914914</v>
      </c>
      <c r="E323" s="175">
        <v>40049655570</v>
      </c>
      <c r="F323" s="194"/>
      <c r="G323" s="141" t="s">
        <v>383</v>
      </c>
      <c r="H323" s="175">
        <v>65706146080</v>
      </c>
      <c r="I323" s="558"/>
      <c r="J323" s="559"/>
      <c r="K323" s="559"/>
      <c r="L323" s="552"/>
      <c r="M323" s="556"/>
      <c r="N323" s="559"/>
      <c r="O323" s="473"/>
      <c r="P323" s="473"/>
      <c r="Q323" s="473"/>
      <c r="R323" s="473"/>
      <c r="S323" s="473"/>
    </row>
    <row r="324" spans="1:27" ht="15" x14ac:dyDescent="0.25">
      <c r="C324" s="102"/>
      <c r="I324" s="452"/>
      <c r="J324"/>
      <c r="K324"/>
      <c r="L324"/>
      <c r="M324"/>
      <c r="N324"/>
    </row>
    <row r="325" spans="1:27" ht="13.5" x14ac:dyDescent="0.2">
      <c r="C325" s="607" t="s">
        <v>385</v>
      </c>
      <c r="D325" s="607"/>
      <c r="E325" s="607"/>
      <c r="F325" s="607"/>
      <c r="G325" s="607"/>
      <c r="H325" s="607"/>
      <c r="I325" s="607"/>
      <c r="K325" s="637"/>
      <c r="L325" s="637"/>
      <c r="M325" s="637"/>
      <c r="N325" s="637"/>
      <c r="O325" s="637"/>
      <c r="P325" s="438"/>
      <c r="Q325" s="438"/>
      <c r="R325" s="438"/>
      <c r="S325" s="438"/>
    </row>
    <row r="326" spans="1:27" x14ac:dyDescent="0.2">
      <c r="K326" s="438"/>
      <c r="L326" s="438"/>
      <c r="M326" s="438"/>
      <c r="N326" s="438"/>
      <c r="O326" s="438"/>
      <c r="P326" s="438"/>
      <c r="Q326" s="438"/>
      <c r="R326" s="438"/>
      <c r="S326" s="438"/>
    </row>
    <row r="327" spans="1:27" ht="42.75" customHeight="1" x14ac:dyDescent="0.2">
      <c r="C327" s="607" t="s">
        <v>836</v>
      </c>
      <c r="D327" s="607"/>
      <c r="E327" s="607"/>
      <c r="F327" s="607"/>
      <c r="G327" s="607"/>
      <c r="H327" s="607"/>
      <c r="I327" s="607"/>
      <c r="K327" s="634"/>
      <c r="L327" s="634"/>
      <c r="M327" s="634"/>
      <c r="N327" s="634"/>
      <c r="O327" s="634"/>
      <c r="P327" s="634"/>
      <c r="Q327" s="634"/>
      <c r="R327" s="634"/>
      <c r="S327" s="634"/>
    </row>
    <row r="328" spans="1:27" ht="14.25" x14ac:dyDescent="0.2">
      <c r="C328" s="607"/>
      <c r="D328" s="607"/>
      <c r="E328" s="607"/>
      <c r="F328" s="607"/>
      <c r="G328" s="607"/>
      <c r="H328" s="607"/>
      <c r="I328" s="607"/>
      <c r="K328" s="439"/>
      <c r="L328" s="438"/>
      <c r="M328" s="438"/>
      <c r="N328" s="438"/>
      <c r="O328" s="438"/>
      <c r="P328" s="438"/>
      <c r="Q328" s="438"/>
      <c r="R328" s="438"/>
      <c r="S328" s="438"/>
    </row>
    <row r="329" spans="1:27" ht="29.25" customHeight="1" x14ac:dyDescent="0.2">
      <c r="C329" s="607" t="s">
        <v>386</v>
      </c>
      <c r="D329" s="607"/>
      <c r="E329" s="607"/>
      <c r="F329" s="607"/>
      <c r="G329" s="607"/>
      <c r="H329" s="607"/>
      <c r="I329" s="607"/>
      <c r="K329" s="634"/>
      <c r="L329" s="634"/>
      <c r="M329" s="634"/>
      <c r="N329" s="634"/>
      <c r="O329" s="634"/>
      <c r="P329" s="634"/>
      <c r="Q329" s="634"/>
      <c r="R329" s="634"/>
      <c r="S329" s="634"/>
    </row>
    <row r="330" spans="1:27" x14ac:dyDescent="0.2">
      <c r="C330" s="607"/>
      <c r="D330" s="607"/>
      <c r="E330" s="607"/>
      <c r="F330" s="607"/>
      <c r="G330" s="607"/>
      <c r="H330" s="607"/>
      <c r="I330" s="607"/>
    </row>
    <row r="331" spans="1:27" s="99" customFormat="1" ht="12.75" customHeight="1" x14ac:dyDescent="0.25">
      <c r="A331" s="98"/>
      <c r="B331" s="99" t="s">
        <v>387</v>
      </c>
      <c r="C331" s="99" t="s">
        <v>388</v>
      </c>
      <c r="D331" s="610"/>
      <c r="E331" s="610"/>
      <c r="F331" s="610"/>
      <c r="G331" s="610"/>
      <c r="H331" s="610"/>
      <c r="I331" s="610"/>
    </row>
    <row r="332" spans="1:27" ht="14.25" x14ac:dyDescent="0.25">
      <c r="B332" s="435"/>
      <c r="C332" s="435"/>
      <c r="D332" s="99"/>
      <c r="E332" s="99"/>
    </row>
    <row r="333" spans="1:27" ht="27" customHeight="1" x14ac:dyDescent="0.2">
      <c r="C333" s="607" t="s">
        <v>389</v>
      </c>
      <c r="D333" s="607"/>
      <c r="E333" s="607"/>
      <c r="F333" s="607"/>
      <c r="G333" s="607"/>
      <c r="H333" s="607"/>
      <c r="I333" s="607"/>
      <c r="K333" s="473"/>
      <c r="L333" s="473"/>
      <c r="M333" s="473"/>
      <c r="N333" s="473"/>
      <c r="O333" s="473"/>
      <c r="P333" s="473"/>
      <c r="Q333" s="473"/>
      <c r="R333" s="473"/>
      <c r="S333" s="473"/>
      <c r="T333" s="473"/>
      <c r="U333" s="473"/>
      <c r="V333" s="473"/>
      <c r="W333" s="473"/>
      <c r="X333" s="473"/>
      <c r="Y333" s="473"/>
      <c r="Z333" s="473"/>
      <c r="AA333" s="473"/>
    </row>
    <row r="334" spans="1:27" ht="12.75" customHeight="1" x14ac:dyDescent="0.25">
      <c r="K334" s="522"/>
      <c r="L334" s="511"/>
      <c r="M334" s="511"/>
      <c r="N334" s="511"/>
      <c r="O334" s="511"/>
      <c r="P334" s="511"/>
      <c r="Q334" s="511"/>
      <c r="R334" s="473"/>
      <c r="S334" s="473"/>
      <c r="T334" s="473"/>
      <c r="U334" s="473"/>
      <c r="V334" s="473"/>
      <c r="W334" s="473"/>
      <c r="X334" s="473"/>
      <c r="Y334" s="473"/>
      <c r="Z334" s="473"/>
      <c r="AA334" s="473"/>
    </row>
    <row r="335" spans="1:27" ht="12.75" customHeight="1" x14ac:dyDescent="0.2">
      <c r="C335" s="102" t="s">
        <v>747</v>
      </c>
      <c r="K335" s="486"/>
      <c r="L335" s="486"/>
      <c r="M335" s="486"/>
      <c r="N335" s="486"/>
      <c r="O335" s="486"/>
      <c r="P335" s="486"/>
      <c r="Q335" s="486"/>
      <c r="R335" s="486"/>
      <c r="S335" s="486"/>
      <c r="T335" s="486"/>
      <c r="U335" s="486"/>
      <c r="V335" s="486"/>
      <c r="W335" s="486"/>
      <c r="X335" s="473"/>
      <c r="Y335" s="473"/>
      <c r="Z335" s="473"/>
      <c r="AA335" s="473"/>
    </row>
    <row r="336" spans="1:27" ht="12.75" customHeight="1" thickBot="1" x14ac:dyDescent="0.25">
      <c r="C336" s="100"/>
      <c r="K336" s="486"/>
      <c r="L336" s="486"/>
      <c r="M336" s="486"/>
      <c r="N336" s="486"/>
      <c r="O336" s="486"/>
      <c r="P336" s="486"/>
      <c r="Q336" s="486"/>
      <c r="R336" s="486"/>
      <c r="S336" s="486"/>
      <c r="T336" s="486"/>
      <c r="U336" s="486"/>
      <c r="V336" s="486"/>
      <c r="W336" s="486"/>
      <c r="X336" s="473"/>
      <c r="Y336" s="473"/>
      <c r="Z336" s="473"/>
      <c r="AA336" s="473"/>
    </row>
    <row r="337" spans="3:27" ht="42.75" customHeight="1" x14ac:dyDescent="0.2">
      <c r="C337" s="619" t="s">
        <v>165</v>
      </c>
      <c r="D337" s="170" t="s">
        <v>390</v>
      </c>
      <c r="E337" s="170" t="s">
        <v>839</v>
      </c>
      <c r="F337" s="170" t="s">
        <v>840</v>
      </c>
      <c r="G337" s="170" t="s">
        <v>841</v>
      </c>
      <c r="H337" s="133" t="s">
        <v>842</v>
      </c>
      <c r="I337" s="133" t="s">
        <v>391</v>
      </c>
      <c r="K337" s="486"/>
      <c r="L337" s="486"/>
      <c r="M337" s="526"/>
      <c r="N337" s="486"/>
      <c r="O337" s="486"/>
      <c r="P337" s="486"/>
      <c r="Q337" s="526"/>
      <c r="R337" s="486"/>
      <c r="S337" s="526"/>
      <c r="T337" s="486"/>
      <c r="U337" s="486"/>
      <c r="V337" s="486"/>
      <c r="W337" s="526"/>
      <c r="X337" s="473"/>
      <c r="Y337" s="473"/>
      <c r="Z337" s="473"/>
      <c r="AA337" s="473"/>
    </row>
    <row r="338" spans="3:27" ht="12.75" customHeight="1" thickBot="1" x14ac:dyDescent="0.25">
      <c r="C338" s="620"/>
      <c r="D338" s="129" t="s">
        <v>57</v>
      </c>
      <c r="E338" s="129" t="s">
        <v>57</v>
      </c>
      <c r="F338" s="129" t="s">
        <v>57</v>
      </c>
      <c r="G338" s="129" t="s">
        <v>57</v>
      </c>
      <c r="H338" s="135" t="s">
        <v>57</v>
      </c>
      <c r="I338" s="129" t="s">
        <v>57</v>
      </c>
      <c r="K338" s="486"/>
      <c r="L338" s="532"/>
      <c r="M338" s="532"/>
      <c r="N338" s="532"/>
      <c r="O338" s="532"/>
      <c r="P338" s="532"/>
      <c r="Q338" s="532"/>
      <c r="R338" s="532"/>
      <c r="S338" s="532"/>
      <c r="T338" s="532"/>
      <c r="U338" s="532"/>
      <c r="V338" s="532"/>
      <c r="W338" s="532"/>
      <c r="X338" s="473"/>
      <c r="Y338" s="473"/>
      <c r="Z338" s="473"/>
      <c r="AA338" s="473"/>
    </row>
    <row r="339" spans="3:27" ht="12.75" customHeight="1" x14ac:dyDescent="0.2">
      <c r="C339" s="195" t="s">
        <v>392</v>
      </c>
      <c r="D339" s="369">
        <v>1257250</v>
      </c>
      <c r="E339" s="369">
        <v>101817870</v>
      </c>
      <c r="F339" s="196">
        <v>0</v>
      </c>
      <c r="G339" s="393">
        <v>100444284</v>
      </c>
      <c r="H339" s="396">
        <v>-109217</v>
      </c>
      <c r="I339" s="369">
        <v>2740053</v>
      </c>
      <c r="K339" s="560"/>
      <c r="L339" s="533"/>
      <c r="M339" s="533"/>
      <c r="N339" s="534"/>
      <c r="O339" s="533"/>
      <c r="P339" s="533"/>
      <c r="Q339" s="533"/>
      <c r="R339" s="482"/>
      <c r="S339" s="473"/>
      <c r="T339" s="473"/>
      <c r="U339" s="473"/>
      <c r="V339" s="473"/>
      <c r="W339" s="473"/>
      <c r="X339" s="473"/>
      <c r="Y339" s="473"/>
      <c r="Z339" s="473"/>
      <c r="AA339" s="473"/>
    </row>
    <row r="340" spans="3:27" ht="12.75" customHeight="1" x14ac:dyDescent="0.2">
      <c r="C340" s="195" t="s">
        <v>393</v>
      </c>
      <c r="D340" s="196">
        <v>0</v>
      </c>
      <c r="E340" s="369">
        <v>50352007</v>
      </c>
      <c r="F340" s="196">
        <v>0</v>
      </c>
      <c r="G340" s="393">
        <v>50461206</v>
      </c>
      <c r="H340" s="388">
        <v>-109199</v>
      </c>
      <c r="I340" s="196">
        <v>0</v>
      </c>
      <c r="K340" s="560"/>
      <c r="L340" s="534"/>
      <c r="M340" s="533"/>
      <c r="N340" s="534"/>
      <c r="O340" s="533"/>
      <c r="P340" s="533"/>
      <c r="Q340" s="534"/>
      <c r="R340" s="473"/>
      <c r="S340" s="473"/>
      <c r="T340" s="473"/>
      <c r="U340" s="473"/>
      <c r="V340" s="473"/>
      <c r="W340" s="473"/>
      <c r="X340" s="473"/>
      <c r="Y340" s="473"/>
      <c r="Z340" s="473"/>
      <c r="AA340" s="473"/>
    </row>
    <row r="341" spans="3:27" ht="12.75" customHeight="1" x14ac:dyDescent="0.2">
      <c r="C341" s="195" t="s">
        <v>394</v>
      </c>
      <c r="D341" s="369">
        <v>116129080532</v>
      </c>
      <c r="E341" s="369">
        <v>98208635543</v>
      </c>
      <c r="F341" s="369">
        <v>113111353</v>
      </c>
      <c r="G341" s="393">
        <v>85067449601</v>
      </c>
      <c r="H341" s="395">
        <v>34301915</v>
      </c>
      <c r="I341" s="196" t="s">
        <v>837</v>
      </c>
      <c r="K341" s="560"/>
      <c r="L341" s="533"/>
      <c r="M341" s="533"/>
      <c r="N341" s="533"/>
      <c r="O341" s="533"/>
      <c r="P341" s="533"/>
      <c r="Q341" s="534"/>
      <c r="R341" s="473"/>
      <c r="S341" s="473"/>
      <c r="T341" s="473"/>
      <c r="U341" s="473"/>
      <c r="V341" s="473"/>
      <c r="W341" s="473"/>
      <c r="X341" s="473"/>
      <c r="Y341" s="473"/>
      <c r="Z341" s="473"/>
      <c r="AA341" s="473"/>
    </row>
    <row r="342" spans="3:27" ht="12.75" customHeight="1" x14ac:dyDescent="0.2">
      <c r="C342" s="195" t="s">
        <v>397</v>
      </c>
      <c r="D342" s="369">
        <v>1682287448</v>
      </c>
      <c r="E342" s="369">
        <v>1594937398</v>
      </c>
      <c r="F342" s="369">
        <v>220951616</v>
      </c>
      <c r="G342" s="393">
        <v>862905834</v>
      </c>
      <c r="H342" s="395">
        <v>7583485</v>
      </c>
      <c r="I342" s="369">
        <v>2185783911</v>
      </c>
      <c r="K342" s="560"/>
      <c r="L342" s="533"/>
      <c r="M342" s="533"/>
      <c r="N342" s="533"/>
      <c r="O342" s="533"/>
      <c r="P342" s="533"/>
      <c r="Q342" s="533"/>
      <c r="R342" s="473"/>
      <c r="S342" s="473"/>
      <c r="T342" s="473"/>
      <c r="U342" s="473"/>
      <c r="V342" s="473"/>
      <c r="W342" s="473"/>
      <c r="X342" s="473"/>
      <c r="Y342" s="473"/>
      <c r="Z342" s="473"/>
      <c r="AA342" s="473"/>
    </row>
    <row r="343" spans="3:27" ht="12.75" customHeight="1" x14ac:dyDescent="0.2">
      <c r="C343" s="195" t="s">
        <v>399</v>
      </c>
      <c r="D343" s="369">
        <v>85895768834</v>
      </c>
      <c r="E343" s="369">
        <v>150784280302</v>
      </c>
      <c r="F343" s="369">
        <v>55908913307</v>
      </c>
      <c r="G343" s="393">
        <v>65665008278</v>
      </c>
      <c r="H343" s="395">
        <v>208338633</v>
      </c>
      <c r="I343" s="369">
        <v>114897788918</v>
      </c>
      <c r="K343" s="560"/>
      <c r="L343" s="533"/>
      <c r="M343" s="533"/>
      <c r="N343" s="533"/>
      <c r="O343" s="533"/>
      <c r="P343" s="533"/>
      <c r="Q343" s="533"/>
      <c r="R343" s="473"/>
      <c r="S343" s="473"/>
      <c r="T343" s="473"/>
      <c r="U343" s="473"/>
      <c r="V343" s="473"/>
      <c r="W343" s="473"/>
      <c r="X343" s="473"/>
      <c r="Y343" s="473"/>
      <c r="Z343" s="473"/>
      <c r="AA343" s="473"/>
    </row>
    <row r="344" spans="3:27" ht="12.75" customHeight="1" thickBot="1" x14ac:dyDescent="0.25">
      <c r="C344" s="137" t="s">
        <v>401</v>
      </c>
      <c r="D344" s="176">
        <v>2748011192</v>
      </c>
      <c r="E344" s="176">
        <v>2574228696</v>
      </c>
      <c r="F344" s="176">
        <v>134688931</v>
      </c>
      <c r="G344" s="394">
        <v>266534129</v>
      </c>
      <c r="H344" s="213">
        <v>0</v>
      </c>
      <c r="I344" s="176">
        <v>4921016828</v>
      </c>
      <c r="K344" s="560"/>
      <c r="L344" s="533"/>
      <c r="M344" s="533"/>
      <c r="N344" s="533"/>
      <c r="O344" s="533"/>
      <c r="P344" s="534"/>
      <c r="Q344" s="533"/>
      <c r="R344" s="473"/>
      <c r="S344" s="473"/>
      <c r="T344" s="473"/>
      <c r="U344" s="473"/>
      <c r="V344" s="473"/>
      <c r="W344" s="473"/>
      <c r="X344" s="473"/>
      <c r="Y344" s="473"/>
      <c r="Z344" s="473"/>
      <c r="AA344" s="473"/>
    </row>
    <row r="345" spans="3:27" ht="12.75" customHeight="1" thickBot="1" x14ac:dyDescent="0.25">
      <c r="C345" s="139" t="s">
        <v>343</v>
      </c>
      <c r="D345" s="175">
        <v>206456405256</v>
      </c>
      <c r="E345" s="175">
        <v>253314251816</v>
      </c>
      <c r="F345" s="175">
        <v>56377665207</v>
      </c>
      <c r="G345" s="175">
        <v>152012803332</v>
      </c>
      <c r="H345" s="175">
        <v>250005617</v>
      </c>
      <c r="I345" s="175">
        <v>251130182916</v>
      </c>
      <c r="K345" s="528"/>
      <c r="L345" s="529"/>
      <c r="M345" s="529"/>
      <c r="N345" s="529"/>
      <c r="O345" s="529"/>
      <c r="P345" s="529"/>
      <c r="Q345" s="529"/>
      <c r="R345" s="473"/>
      <c r="S345" s="473"/>
      <c r="T345" s="473"/>
      <c r="U345" s="473"/>
      <c r="V345" s="473"/>
      <c r="W345" s="473"/>
      <c r="X345" s="473"/>
      <c r="Y345" s="473"/>
      <c r="Z345" s="473"/>
      <c r="AA345" s="473"/>
    </row>
    <row r="346" spans="3:27" ht="12.75" customHeight="1" x14ac:dyDescent="0.25">
      <c r="C346" s="100"/>
      <c r="K346" s="510"/>
      <c r="L346" s="511"/>
      <c r="M346" s="511"/>
      <c r="N346" s="511"/>
      <c r="O346" s="511"/>
      <c r="P346" s="511"/>
      <c r="Q346" s="511"/>
      <c r="R346" s="473"/>
      <c r="S346" s="473"/>
      <c r="T346" s="473"/>
      <c r="U346" s="473"/>
      <c r="V346" s="473"/>
      <c r="W346" s="473"/>
      <c r="X346" s="473"/>
      <c r="Y346" s="473"/>
      <c r="Z346" s="473"/>
      <c r="AA346" s="473"/>
    </row>
    <row r="347" spans="3:27" ht="36.75" customHeight="1" x14ac:dyDescent="0.25">
      <c r="C347" s="607" t="s">
        <v>843</v>
      </c>
      <c r="D347" s="607"/>
      <c r="E347" s="607"/>
      <c r="F347" s="607"/>
      <c r="G347" s="607"/>
      <c r="H347" s="607"/>
      <c r="I347" s="607"/>
      <c r="K347" s="561"/>
      <c r="L347" s="561"/>
      <c r="M347" s="525"/>
      <c r="N347" s="525"/>
      <c r="O347" s="525"/>
      <c r="P347" s="525"/>
      <c r="Q347" s="525"/>
      <c r="R347" s="525"/>
      <c r="S347" s="525"/>
      <c r="T347" s="525"/>
      <c r="U347" s="525"/>
      <c r="V347" s="525"/>
      <c r="W347" s="525"/>
      <c r="X347" s="525"/>
      <c r="Y347" s="525"/>
      <c r="Z347" s="473"/>
      <c r="AA347" s="473"/>
    </row>
    <row r="348" spans="3:27" ht="12.75" customHeight="1" x14ac:dyDescent="0.25">
      <c r="C348" s="100"/>
      <c r="K348" s="561"/>
      <c r="L348" s="484"/>
      <c r="M348" s="525"/>
      <c r="N348" s="525"/>
      <c r="O348" s="525"/>
      <c r="P348" s="525"/>
      <c r="Q348" s="525"/>
      <c r="R348" s="525"/>
      <c r="S348" s="525"/>
      <c r="T348" s="525"/>
      <c r="U348" s="525"/>
      <c r="V348" s="525"/>
      <c r="W348" s="525"/>
      <c r="X348" s="525"/>
      <c r="Y348" s="525"/>
      <c r="Z348" s="473"/>
      <c r="AA348" s="473"/>
    </row>
    <row r="349" spans="3:27" ht="12.75" customHeight="1" x14ac:dyDescent="0.25">
      <c r="C349" s="100"/>
      <c r="K349" s="562"/>
      <c r="L349" s="563"/>
      <c r="M349" s="564"/>
      <c r="N349" s="564"/>
      <c r="O349" s="564"/>
      <c r="P349" s="564"/>
      <c r="Q349" s="564"/>
      <c r="R349" s="564"/>
      <c r="S349" s="564"/>
      <c r="T349" s="564"/>
      <c r="U349" s="564"/>
      <c r="V349" s="564"/>
      <c r="W349" s="564"/>
      <c r="X349" s="564"/>
      <c r="Y349" s="564"/>
      <c r="Z349" s="473"/>
      <c r="AA349" s="473"/>
    </row>
    <row r="350" spans="3:27" ht="12.75" customHeight="1" x14ac:dyDescent="0.25">
      <c r="C350" s="102" t="s">
        <v>138</v>
      </c>
      <c r="K350" s="551"/>
      <c r="L350" s="511"/>
      <c r="M350" s="511"/>
      <c r="N350" s="511"/>
      <c r="O350" s="511"/>
      <c r="P350" s="511"/>
      <c r="Q350" s="511"/>
      <c r="R350" s="473"/>
      <c r="S350" s="473"/>
      <c r="T350" s="473"/>
      <c r="U350" s="473"/>
      <c r="V350" s="473"/>
      <c r="W350" s="473"/>
      <c r="X350" s="473"/>
      <c r="Y350" s="473"/>
      <c r="Z350" s="473"/>
      <c r="AA350" s="473"/>
    </row>
    <row r="351" spans="3:27" ht="12.75" customHeight="1" x14ac:dyDescent="0.2">
      <c r="C351" s="102"/>
      <c r="K351" s="486"/>
      <c r="L351" s="486"/>
      <c r="M351" s="486"/>
      <c r="N351" s="486"/>
      <c r="O351" s="486"/>
      <c r="P351" s="486"/>
      <c r="Q351" s="486"/>
      <c r="R351" s="486"/>
      <c r="S351" s="486"/>
      <c r="T351" s="486"/>
      <c r="U351" s="486"/>
      <c r="V351" s="486"/>
      <c r="W351" s="486"/>
      <c r="X351" s="473"/>
      <c r="Y351" s="473"/>
      <c r="Z351" s="473"/>
      <c r="AA351" s="473"/>
    </row>
    <row r="352" spans="3:27" ht="12.75" customHeight="1" thickBot="1" x14ac:dyDescent="0.25">
      <c r="C352" s="100"/>
      <c r="K352" s="486"/>
      <c r="L352" s="486"/>
      <c r="M352" s="486"/>
      <c r="N352" s="486"/>
      <c r="O352" s="486"/>
      <c r="P352" s="486"/>
      <c r="Q352" s="486"/>
      <c r="R352" s="486"/>
      <c r="S352" s="486"/>
      <c r="T352" s="486"/>
      <c r="U352" s="486"/>
      <c r="V352" s="486"/>
      <c r="W352" s="486"/>
      <c r="X352" s="473"/>
      <c r="Y352" s="473"/>
      <c r="Z352" s="473"/>
      <c r="AA352" s="473"/>
    </row>
    <row r="353" spans="2:27" ht="44.25" customHeight="1" x14ac:dyDescent="0.2">
      <c r="C353" s="619" t="s">
        <v>165</v>
      </c>
      <c r="D353" s="170" t="s">
        <v>390</v>
      </c>
      <c r="E353" s="170" t="s">
        <v>839</v>
      </c>
      <c r="F353" s="170" t="s">
        <v>840</v>
      </c>
      <c r="G353" s="170" t="s">
        <v>841</v>
      </c>
      <c r="H353" s="133" t="s">
        <v>842</v>
      </c>
      <c r="I353" s="133" t="s">
        <v>391</v>
      </c>
      <c r="K353" s="486"/>
      <c r="L353" s="486"/>
      <c r="M353" s="526"/>
      <c r="N353" s="486"/>
      <c r="O353" s="486"/>
      <c r="P353" s="486"/>
      <c r="Q353" s="526"/>
      <c r="R353" s="486"/>
      <c r="S353" s="526"/>
      <c r="T353" s="486"/>
      <c r="U353" s="486"/>
      <c r="V353" s="486"/>
      <c r="W353" s="526"/>
      <c r="X353" s="473"/>
      <c r="Y353" s="473"/>
      <c r="Z353" s="473"/>
      <c r="AA353" s="473"/>
    </row>
    <row r="354" spans="2:27" ht="16.5" customHeight="1" thickBot="1" x14ac:dyDescent="0.25">
      <c r="C354" s="620"/>
      <c r="D354" s="129" t="s">
        <v>57</v>
      </c>
      <c r="E354" s="129" t="s">
        <v>57</v>
      </c>
      <c r="F354" s="129" t="s">
        <v>57</v>
      </c>
      <c r="G354" s="129" t="s">
        <v>57</v>
      </c>
      <c r="H354" s="129" t="s">
        <v>57</v>
      </c>
      <c r="I354" s="129" t="s">
        <v>57</v>
      </c>
      <c r="K354" s="486"/>
      <c r="L354" s="532"/>
      <c r="M354" s="532"/>
      <c r="N354" s="532"/>
      <c r="O354" s="532"/>
      <c r="P354" s="532"/>
      <c r="Q354" s="532"/>
      <c r="R354" s="532"/>
      <c r="S354" s="532"/>
      <c r="T354" s="532"/>
      <c r="U354" s="532"/>
      <c r="V354" s="532"/>
      <c r="W354" s="532"/>
      <c r="X354" s="473"/>
      <c r="Y354" s="473"/>
      <c r="Z354" s="473"/>
      <c r="AA354" s="473"/>
    </row>
    <row r="355" spans="2:27" ht="12.75" customHeight="1" x14ac:dyDescent="0.2">
      <c r="C355" s="195" t="s">
        <v>408</v>
      </c>
      <c r="D355" s="369">
        <v>201000</v>
      </c>
      <c r="E355" s="369">
        <v>219724116</v>
      </c>
      <c r="F355" s="196">
        <v>0</v>
      </c>
      <c r="G355" s="369">
        <v>219628456</v>
      </c>
      <c r="H355" s="388">
        <v>-960590</v>
      </c>
      <c r="I355" s="369">
        <v>1257250</v>
      </c>
      <c r="K355" s="560"/>
      <c r="L355" s="533"/>
      <c r="M355" s="533"/>
      <c r="N355" s="534"/>
      <c r="O355" s="533"/>
      <c r="P355" s="533"/>
      <c r="Q355" s="533"/>
      <c r="R355" s="482"/>
      <c r="S355" s="473"/>
      <c r="T355" s="473"/>
      <c r="U355" s="473"/>
      <c r="V355" s="473"/>
      <c r="W355" s="473"/>
      <c r="X355" s="473"/>
      <c r="Y355" s="473"/>
      <c r="Z355" s="473"/>
      <c r="AA355" s="473"/>
    </row>
    <row r="356" spans="2:27" ht="12.75" customHeight="1" x14ac:dyDescent="0.2">
      <c r="C356" s="195" t="s">
        <v>409</v>
      </c>
      <c r="D356" s="369">
        <v>17774978</v>
      </c>
      <c r="E356" s="369">
        <v>51193053</v>
      </c>
      <c r="F356" s="196">
        <v>0</v>
      </c>
      <c r="G356" s="369">
        <v>69253778</v>
      </c>
      <c r="H356" s="388">
        <v>-285747</v>
      </c>
      <c r="I356" s="196">
        <v>0</v>
      </c>
      <c r="K356" s="560"/>
      <c r="L356" s="533"/>
      <c r="M356" s="533"/>
      <c r="N356" s="534"/>
      <c r="O356" s="533"/>
      <c r="P356" s="533"/>
      <c r="Q356" s="534"/>
      <c r="R356" s="473"/>
      <c r="S356" s="473"/>
      <c r="T356" s="473"/>
      <c r="U356" s="473"/>
      <c r="V356" s="473"/>
      <c r="W356" s="473"/>
      <c r="X356" s="473"/>
      <c r="Y356" s="473"/>
      <c r="Z356" s="473"/>
      <c r="AA356" s="473"/>
    </row>
    <row r="357" spans="2:27" ht="12.75" customHeight="1" x14ac:dyDescent="0.2">
      <c r="C357" s="195" t="s">
        <v>410</v>
      </c>
      <c r="D357" s="369">
        <v>99820371466</v>
      </c>
      <c r="E357" s="369">
        <v>73350659216</v>
      </c>
      <c r="F357" s="369">
        <v>73185660</v>
      </c>
      <c r="G357" s="369">
        <v>55749973734</v>
      </c>
      <c r="H357" s="196" t="s">
        <v>395</v>
      </c>
      <c r="I357" s="196" t="s">
        <v>396</v>
      </c>
      <c r="K357" s="560"/>
      <c r="L357" s="533"/>
      <c r="M357" s="533"/>
      <c r="N357" s="533"/>
      <c r="O357" s="533"/>
      <c r="P357" s="533"/>
      <c r="Q357" s="534"/>
      <c r="R357" s="473"/>
      <c r="S357" s="473"/>
      <c r="T357" s="473"/>
      <c r="U357" s="473"/>
      <c r="V357" s="473"/>
      <c r="W357" s="473"/>
      <c r="X357" s="473"/>
      <c r="Y357" s="473"/>
      <c r="Z357" s="473"/>
      <c r="AA357" s="473"/>
    </row>
    <row r="358" spans="2:27" ht="12.75" customHeight="1" x14ac:dyDescent="0.2">
      <c r="C358" s="195" t="s">
        <v>411</v>
      </c>
      <c r="D358" s="369">
        <v>803311101</v>
      </c>
      <c r="E358" s="369">
        <v>1354146388</v>
      </c>
      <c r="F358" s="369">
        <v>178982875</v>
      </c>
      <c r="G358" s="369">
        <v>363013868</v>
      </c>
      <c r="H358" s="196" t="s">
        <v>398</v>
      </c>
      <c r="I358" s="369">
        <v>1682287448</v>
      </c>
      <c r="K358" s="560"/>
      <c r="L358" s="533"/>
      <c r="M358" s="533"/>
      <c r="N358" s="533"/>
      <c r="O358" s="533"/>
      <c r="P358" s="533"/>
      <c r="Q358" s="533"/>
      <c r="R358" s="473"/>
      <c r="S358" s="473"/>
      <c r="T358" s="473"/>
      <c r="U358" s="473"/>
      <c r="V358" s="473"/>
      <c r="W358" s="473"/>
      <c r="X358" s="473"/>
      <c r="Y358" s="473"/>
      <c r="Z358" s="473"/>
      <c r="AA358" s="473"/>
    </row>
    <row r="359" spans="2:27" ht="12.75" customHeight="1" x14ac:dyDescent="0.2">
      <c r="C359" s="195" t="s">
        <v>412</v>
      </c>
      <c r="D359" s="369">
        <v>61238754567</v>
      </c>
      <c r="E359" s="369">
        <v>146593939392</v>
      </c>
      <c r="F359" s="369">
        <v>52291506375</v>
      </c>
      <c r="G359" s="369">
        <v>72469239598</v>
      </c>
      <c r="H359" s="196" t="s">
        <v>400</v>
      </c>
      <c r="I359" s="369">
        <v>85895768834</v>
      </c>
      <c r="K359" s="560"/>
      <c r="L359" s="533"/>
      <c r="M359" s="533"/>
      <c r="N359" s="533"/>
      <c r="O359" s="533"/>
      <c r="P359" s="533"/>
      <c r="Q359" s="533"/>
      <c r="R359" s="473"/>
      <c r="S359" s="473"/>
      <c r="T359" s="473"/>
      <c r="U359" s="473"/>
      <c r="V359" s="473"/>
      <c r="W359" s="473"/>
      <c r="X359" s="473"/>
      <c r="Y359" s="473"/>
      <c r="Z359" s="473"/>
      <c r="AA359" s="473"/>
    </row>
    <row r="360" spans="2:27" ht="12.75" customHeight="1" thickBot="1" x14ac:dyDescent="0.25">
      <c r="C360" s="137" t="s">
        <v>413</v>
      </c>
      <c r="D360" s="369">
        <v>2615509213</v>
      </c>
      <c r="E360" s="176">
        <v>132501979</v>
      </c>
      <c r="F360" s="177">
        <v>0</v>
      </c>
      <c r="G360" s="177">
        <v>0</v>
      </c>
      <c r="H360" s="177">
        <v>0</v>
      </c>
      <c r="I360" s="176">
        <v>2748011192</v>
      </c>
      <c r="K360" s="560"/>
      <c r="L360" s="533"/>
      <c r="M360" s="533"/>
      <c r="N360" s="534"/>
      <c r="O360" s="534"/>
      <c r="P360" s="534"/>
      <c r="Q360" s="533"/>
      <c r="R360" s="473"/>
      <c r="S360" s="473"/>
      <c r="T360" s="473"/>
      <c r="U360" s="473"/>
      <c r="V360" s="473"/>
      <c r="W360" s="473"/>
      <c r="X360" s="473"/>
      <c r="Y360" s="473"/>
      <c r="Z360" s="473"/>
      <c r="AA360" s="473"/>
    </row>
    <row r="361" spans="2:27" ht="12.75" customHeight="1" thickBot="1" x14ac:dyDescent="0.25">
      <c r="C361" s="139" t="s">
        <v>343</v>
      </c>
      <c r="D361" s="154" t="s">
        <v>402</v>
      </c>
      <c r="E361" s="141" t="s">
        <v>403</v>
      </c>
      <c r="F361" s="141" t="s">
        <v>404</v>
      </c>
      <c r="G361" s="141" t="s">
        <v>405</v>
      </c>
      <c r="H361" s="141" t="s">
        <v>406</v>
      </c>
      <c r="I361" s="141" t="s">
        <v>407</v>
      </c>
      <c r="K361" s="528"/>
      <c r="L361" s="529"/>
      <c r="M361" s="529"/>
      <c r="N361" s="529"/>
      <c r="O361" s="529"/>
      <c r="P361" s="529"/>
      <c r="Q361" s="529"/>
      <c r="R361" s="473"/>
      <c r="S361" s="473"/>
      <c r="T361" s="473"/>
      <c r="U361" s="473"/>
      <c r="V361" s="473"/>
      <c r="W361" s="473"/>
      <c r="X361" s="473"/>
      <c r="Y361" s="473"/>
      <c r="Z361" s="473"/>
      <c r="AA361" s="473"/>
    </row>
    <row r="362" spans="2:27" ht="12.75" customHeight="1" x14ac:dyDescent="0.2">
      <c r="K362" s="473"/>
      <c r="L362" s="473"/>
      <c r="M362" s="473"/>
      <c r="N362" s="473"/>
      <c r="O362" s="473"/>
      <c r="P362" s="473"/>
      <c r="Q362" s="473"/>
      <c r="R362" s="473"/>
      <c r="S362" s="473"/>
      <c r="T362" s="473"/>
      <c r="U362" s="473"/>
      <c r="V362" s="473"/>
      <c r="W362" s="473"/>
      <c r="X362" s="473"/>
      <c r="Y362" s="473"/>
      <c r="Z362" s="473"/>
      <c r="AA362" s="473"/>
    </row>
    <row r="363" spans="2:27" ht="51.75" customHeight="1" x14ac:dyDescent="0.2">
      <c r="C363" s="607" t="s">
        <v>844</v>
      </c>
      <c r="D363" s="607"/>
      <c r="E363" s="607"/>
      <c r="F363" s="607"/>
      <c r="G363" s="607"/>
      <c r="H363" s="607"/>
      <c r="I363" s="607"/>
      <c r="K363" s="524"/>
      <c r="L363" s="632"/>
      <c r="M363" s="632"/>
      <c r="N363" s="632"/>
      <c r="O363" s="632"/>
      <c r="P363" s="632"/>
      <c r="Q363" s="632"/>
      <c r="R363" s="473"/>
      <c r="S363" s="473"/>
      <c r="T363" s="473"/>
      <c r="U363" s="473"/>
      <c r="V363" s="473"/>
      <c r="W363" s="473"/>
      <c r="X363" s="473"/>
      <c r="Y363" s="473"/>
      <c r="Z363" s="473"/>
      <c r="AA363" s="473"/>
    </row>
    <row r="364" spans="2:27" ht="12.75" customHeight="1" x14ac:dyDescent="0.2">
      <c r="B364" s="99" t="s">
        <v>414</v>
      </c>
      <c r="C364" s="99" t="s">
        <v>415</v>
      </c>
      <c r="D364" s="610"/>
      <c r="E364" s="610"/>
      <c r="F364" s="610"/>
      <c r="G364" s="610"/>
      <c r="H364" s="610"/>
      <c r="I364" s="610"/>
      <c r="K364" s="632"/>
      <c r="L364" s="632"/>
      <c r="M364" s="632"/>
      <c r="N364" s="632"/>
      <c r="O364" s="632"/>
      <c r="P364" s="632"/>
      <c r="Q364" s="632"/>
      <c r="R364" s="473"/>
      <c r="S364" s="473"/>
      <c r="T364" s="473"/>
      <c r="U364" s="473"/>
      <c r="V364" s="473"/>
      <c r="W364" s="473"/>
      <c r="X364" s="473"/>
      <c r="Y364" s="473"/>
      <c r="Z364" s="473"/>
      <c r="AA364" s="473"/>
    </row>
    <row r="365" spans="2:27" ht="12.75" customHeight="1" x14ac:dyDescent="0.2">
      <c r="C365" s="100"/>
      <c r="K365" s="632"/>
      <c r="L365" s="632"/>
      <c r="M365" s="632"/>
      <c r="N365" s="632"/>
      <c r="O365" s="632"/>
      <c r="P365" s="632"/>
      <c r="Q365" s="632"/>
      <c r="R365" s="473"/>
      <c r="S365" s="473"/>
      <c r="T365" s="473"/>
      <c r="U365" s="473"/>
      <c r="V365" s="473"/>
      <c r="W365" s="473"/>
      <c r="X365" s="473"/>
      <c r="Y365" s="473"/>
      <c r="Z365" s="473"/>
      <c r="AA365" s="473"/>
    </row>
    <row r="366" spans="2:27" ht="12.75" customHeight="1" x14ac:dyDescent="0.2">
      <c r="C366" s="607" t="s">
        <v>416</v>
      </c>
      <c r="D366" s="607"/>
      <c r="E366" s="607"/>
      <c r="F366" s="607"/>
      <c r="G366" s="607"/>
      <c r="H366" s="607"/>
      <c r="I366" s="607"/>
      <c r="K366" s="632"/>
      <c r="L366" s="632"/>
      <c r="M366" s="632"/>
      <c r="N366" s="632"/>
      <c r="O366" s="632"/>
      <c r="P366" s="632"/>
      <c r="Q366" s="632"/>
      <c r="R366" s="473"/>
      <c r="S366" s="473"/>
      <c r="T366" s="473"/>
      <c r="U366" s="473"/>
      <c r="V366" s="473"/>
      <c r="W366" s="473"/>
      <c r="X366" s="473"/>
      <c r="Y366" s="473"/>
      <c r="Z366" s="473"/>
      <c r="AA366" s="473"/>
    </row>
    <row r="367" spans="2:27" ht="12.75" customHeight="1" x14ac:dyDescent="0.2">
      <c r="C367" s="607" t="s">
        <v>1049</v>
      </c>
      <c r="D367" s="607"/>
      <c r="E367" s="607"/>
      <c r="F367" s="607"/>
      <c r="G367" s="607"/>
      <c r="H367" s="607"/>
      <c r="I367" s="607"/>
    </row>
    <row r="368" spans="2:27" ht="39" customHeight="1" x14ac:dyDescent="0.2">
      <c r="C368" s="607" t="s">
        <v>845</v>
      </c>
      <c r="D368" s="607"/>
      <c r="E368" s="607"/>
      <c r="F368" s="607"/>
      <c r="G368" s="607"/>
      <c r="H368" s="607"/>
      <c r="I368" s="607"/>
    </row>
    <row r="369" spans="3:14" ht="12.75" customHeight="1" x14ac:dyDescent="0.2">
      <c r="C369" s="197"/>
    </row>
    <row r="370" spans="3:14" ht="12.75" customHeight="1" x14ac:dyDescent="0.2">
      <c r="C370" s="607" t="s">
        <v>417</v>
      </c>
      <c r="D370" s="607"/>
      <c r="E370" s="607"/>
      <c r="F370" s="607"/>
      <c r="G370" s="607"/>
      <c r="H370" s="607"/>
      <c r="I370" s="607"/>
    </row>
    <row r="371" spans="3:14" ht="12.75" customHeight="1" x14ac:dyDescent="0.25">
      <c r="C371" s="99"/>
      <c r="H371" s="520"/>
      <c r="I371" s="511"/>
      <c r="J371" s="511"/>
      <c r="K371" s="511"/>
      <c r="L371" s="473"/>
      <c r="M371" s="473"/>
      <c r="N371" s="473"/>
    </row>
    <row r="372" spans="3:14" ht="12.75" customHeight="1" x14ac:dyDescent="0.2">
      <c r="C372" s="102" t="s">
        <v>747</v>
      </c>
      <c r="H372" s="474"/>
      <c r="I372" s="474"/>
      <c r="J372" s="474"/>
      <c r="K372" s="474"/>
      <c r="L372" s="474"/>
      <c r="M372" s="474"/>
      <c r="N372" s="474"/>
    </row>
    <row r="373" spans="3:14" ht="12.75" customHeight="1" thickBot="1" x14ac:dyDescent="0.25">
      <c r="C373" s="100"/>
      <c r="H373" s="474"/>
      <c r="I373" s="474"/>
      <c r="J373" s="474"/>
      <c r="K373" s="474"/>
      <c r="L373" s="474"/>
      <c r="M373" s="474"/>
      <c r="N373" s="474"/>
    </row>
    <row r="374" spans="3:14" ht="30" customHeight="1" x14ac:dyDescent="0.2">
      <c r="C374" s="619" t="s">
        <v>165</v>
      </c>
      <c r="D374" s="170" t="s">
        <v>325</v>
      </c>
      <c r="E374" s="133" t="s">
        <v>292</v>
      </c>
      <c r="F374" s="170" t="s">
        <v>327</v>
      </c>
      <c r="H374" s="474"/>
      <c r="I374" s="474"/>
      <c r="J374" s="474"/>
      <c r="K374" s="474"/>
      <c r="L374" s="474"/>
      <c r="M374" s="474"/>
      <c r="N374" s="474"/>
    </row>
    <row r="375" spans="3:14" ht="12.75" customHeight="1" thickBot="1" x14ac:dyDescent="0.25">
      <c r="C375" s="620"/>
      <c r="D375" s="129" t="s">
        <v>57</v>
      </c>
      <c r="E375" s="129" t="s">
        <v>57</v>
      </c>
      <c r="F375" s="129" t="s">
        <v>57</v>
      </c>
      <c r="H375" s="474"/>
      <c r="I375" s="497"/>
      <c r="J375" s="497"/>
      <c r="K375" s="497"/>
      <c r="L375" s="497"/>
      <c r="M375" s="497"/>
      <c r="N375" s="497"/>
    </row>
    <row r="376" spans="3:14" ht="12.75" customHeight="1" thickBot="1" x14ac:dyDescent="0.25">
      <c r="C376" s="137" t="s">
        <v>418</v>
      </c>
      <c r="D376" s="192" t="s">
        <v>255</v>
      </c>
      <c r="E376" s="192" t="s">
        <v>255</v>
      </c>
      <c r="F376" s="192" t="s">
        <v>255</v>
      </c>
      <c r="H376" s="473"/>
      <c r="I376" s="473"/>
      <c r="J376" s="473"/>
      <c r="K376" s="473"/>
      <c r="L376" s="473"/>
      <c r="M376" s="473"/>
      <c r="N376" s="473"/>
    </row>
    <row r="377" spans="3:14" ht="12.75" customHeight="1" thickBot="1" x14ac:dyDescent="0.25">
      <c r="C377" s="137" t="s">
        <v>419</v>
      </c>
      <c r="D377" s="176">
        <v>10638000000</v>
      </c>
      <c r="E377" s="177">
        <v>0</v>
      </c>
      <c r="F377" s="176">
        <v>10638000000</v>
      </c>
      <c r="H377" s="503"/>
      <c r="I377" s="512"/>
      <c r="J377" s="506"/>
      <c r="K377" s="512"/>
      <c r="L377" s="482"/>
      <c r="M377" s="473"/>
      <c r="N377" s="473"/>
    </row>
    <row r="378" spans="3:14" ht="12.75" customHeight="1" thickBot="1" x14ac:dyDescent="0.25">
      <c r="C378" s="137" t="s">
        <v>851</v>
      </c>
      <c r="D378" s="176">
        <v>4925137123</v>
      </c>
      <c r="E378" s="177">
        <v>0</v>
      </c>
      <c r="F378" s="176">
        <v>4925137123</v>
      </c>
      <c r="H378" s="503"/>
      <c r="I378" s="512"/>
      <c r="J378" s="506"/>
      <c r="K378" s="512"/>
      <c r="L378" s="473"/>
      <c r="M378" s="473"/>
      <c r="N378" s="473"/>
    </row>
    <row r="379" spans="3:14" ht="12.75" customHeight="1" thickBot="1" x14ac:dyDescent="0.25">
      <c r="C379" s="137" t="s">
        <v>421</v>
      </c>
      <c r="D379" s="176">
        <v>22668000000</v>
      </c>
      <c r="E379" s="177">
        <v>0</v>
      </c>
      <c r="F379" s="176">
        <v>22668000000</v>
      </c>
      <c r="H379" s="503"/>
      <c r="I379" s="512"/>
      <c r="J379" s="506"/>
      <c r="K379" s="512"/>
      <c r="L379" s="473"/>
      <c r="M379" s="473"/>
      <c r="N379" s="473"/>
    </row>
    <row r="380" spans="3:14" ht="12.75" customHeight="1" thickBot="1" x14ac:dyDescent="0.25">
      <c r="C380" s="137" t="s">
        <v>852</v>
      </c>
      <c r="D380" s="176">
        <v>4950000000</v>
      </c>
      <c r="E380" s="177">
        <v>0</v>
      </c>
      <c r="F380" s="176">
        <v>4950000000</v>
      </c>
      <c r="H380" s="503"/>
      <c r="I380" s="512"/>
      <c r="J380" s="506"/>
      <c r="K380" s="512"/>
      <c r="L380" s="473"/>
      <c r="M380" s="473"/>
      <c r="N380" s="473"/>
    </row>
    <row r="381" spans="3:14" ht="12.75" customHeight="1" thickBot="1" x14ac:dyDescent="0.25">
      <c r="C381" s="136" t="s">
        <v>853</v>
      </c>
      <c r="D381" s="303">
        <v>4950000000</v>
      </c>
      <c r="E381" s="192">
        <v>0</v>
      </c>
      <c r="F381" s="303">
        <v>4950000000</v>
      </c>
      <c r="H381" s="503"/>
      <c r="I381" s="512"/>
      <c r="J381" s="506"/>
      <c r="K381" s="512"/>
      <c r="L381" s="473"/>
      <c r="M381" s="473"/>
      <c r="N381" s="473"/>
    </row>
    <row r="382" spans="3:14" ht="12.75" customHeight="1" thickBot="1" x14ac:dyDescent="0.25">
      <c r="C382" s="137" t="s">
        <v>854</v>
      </c>
      <c r="D382" s="176">
        <v>55883511000</v>
      </c>
      <c r="E382" s="177">
        <v>0</v>
      </c>
      <c r="F382" s="176">
        <v>55883511000</v>
      </c>
      <c r="H382" s="503"/>
      <c r="I382" s="512"/>
      <c r="J382" s="506"/>
      <c r="K382" s="512"/>
      <c r="L382" s="473"/>
      <c r="M382" s="473"/>
      <c r="N382" s="473"/>
    </row>
    <row r="383" spans="3:14" ht="12.75" customHeight="1" thickBot="1" x14ac:dyDescent="0.25">
      <c r="C383" s="137" t="s">
        <v>422</v>
      </c>
      <c r="D383" s="176">
        <v>8152453466</v>
      </c>
      <c r="E383" s="177" t="s">
        <v>847</v>
      </c>
      <c r="F383" s="176">
        <v>3231436638</v>
      </c>
      <c r="H383" s="503"/>
      <c r="I383" s="512"/>
      <c r="J383" s="512"/>
      <c r="K383" s="512"/>
      <c r="L383" s="473"/>
      <c r="M383" s="473"/>
      <c r="N383" s="473"/>
    </row>
    <row r="384" spans="3:14" ht="12.75" customHeight="1" thickBot="1" x14ac:dyDescent="0.25">
      <c r="C384" s="137" t="s">
        <v>424</v>
      </c>
      <c r="D384" s="176">
        <v>651602953</v>
      </c>
      <c r="E384" s="177">
        <v>0</v>
      </c>
      <c r="F384" s="176">
        <v>651602953</v>
      </c>
      <c r="H384" s="503"/>
      <c r="I384" s="512"/>
      <c r="J384" s="506"/>
      <c r="K384" s="512"/>
      <c r="L384" s="473"/>
      <c r="M384" s="473"/>
      <c r="N384" s="473"/>
    </row>
    <row r="385" spans="2:14" ht="12.75" customHeight="1" thickBot="1" x14ac:dyDescent="0.25">
      <c r="C385" s="139" t="s">
        <v>85</v>
      </c>
      <c r="D385" s="141" t="s">
        <v>849</v>
      </c>
      <c r="E385" s="141" t="s">
        <v>847</v>
      </c>
      <c r="F385" s="141" t="s">
        <v>850</v>
      </c>
      <c r="H385" s="473"/>
      <c r="I385" s="473"/>
      <c r="J385" s="473"/>
      <c r="K385" s="473"/>
      <c r="L385" s="473"/>
      <c r="M385" s="473"/>
      <c r="N385" s="473"/>
    </row>
    <row r="386" spans="2:14" ht="12.75" customHeight="1" x14ac:dyDescent="0.2">
      <c r="C386" s="100"/>
      <c r="H386" s="520"/>
      <c r="I386" s="473"/>
      <c r="J386" s="473"/>
      <c r="K386" s="473"/>
      <c r="L386" s="473"/>
      <c r="M386" s="473"/>
      <c r="N386" s="473"/>
    </row>
    <row r="387" spans="2:14" ht="12.75" customHeight="1" x14ac:dyDescent="0.2">
      <c r="C387" s="102" t="s">
        <v>138</v>
      </c>
      <c r="H387" s="474"/>
      <c r="I387" s="474"/>
      <c r="J387" s="474"/>
      <c r="K387" s="474"/>
      <c r="L387" s="474"/>
      <c r="M387" s="474"/>
      <c r="N387" s="474"/>
    </row>
    <row r="388" spans="2:14" ht="12.75" customHeight="1" thickBot="1" x14ac:dyDescent="0.25">
      <c r="C388" s="100"/>
      <c r="H388" s="474"/>
      <c r="I388" s="474"/>
      <c r="J388" s="474"/>
      <c r="K388" s="474"/>
      <c r="L388" s="474"/>
      <c r="M388" s="474"/>
      <c r="N388" s="474"/>
    </row>
    <row r="389" spans="2:14" ht="24" customHeight="1" x14ac:dyDescent="0.2">
      <c r="C389" s="619" t="s">
        <v>165</v>
      </c>
      <c r="D389" s="170" t="s">
        <v>325</v>
      </c>
      <c r="E389" s="133" t="s">
        <v>292</v>
      </c>
      <c r="F389" s="170" t="s">
        <v>327</v>
      </c>
      <c r="H389" s="474"/>
      <c r="I389" s="474"/>
      <c r="J389" s="474"/>
      <c r="K389" s="474"/>
      <c r="L389" s="474"/>
      <c r="M389" s="474"/>
      <c r="N389" s="474"/>
    </row>
    <row r="390" spans="2:14" ht="12.75" customHeight="1" thickBot="1" x14ac:dyDescent="0.25">
      <c r="C390" s="620"/>
      <c r="D390" s="129" t="s">
        <v>57</v>
      </c>
      <c r="E390" s="129" t="s">
        <v>57</v>
      </c>
      <c r="F390" s="129" t="s">
        <v>57</v>
      </c>
      <c r="H390" s="474"/>
      <c r="I390" s="497"/>
      <c r="J390" s="497"/>
      <c r="K390" s="497"/>
      <c r="L390" s="497"/>
      <c r="M390" s="497"/>
      <c r="N390" s="497"/>
    </row>
    <row r="391" spans="2:14" ht="12.75" customHeight="1" thickBot="1" x14ac:dyDescent="0.25">
      <c r="C391" s="136" t="s">
        <v>418</v>
      </c>
      <c r="D391" s="303">
        <v>6731927855</v>
      </c>
      <c r="E391" s="192">
        <v>0</v>
      </c>
      <c r="F391" s="303">
        <v>6731927855</v>
      </c>
      <c r="H391" s="503"/>
      <c r="I391" s="512"/>
      <c r="J391" s="506"/>
      <c r="K391" s="512"/>
      <c r="L391" s="482"/>
      <c r="M391" s="473"/>
      <c r="N391" s="473"/>
    </row>
    <row r="392" spans="2:14" ht="12.75" customHeight="1" thickBot="1" x14ac:dyDescent="0.25">
      <c r="C392" s="137" t="s">
        <v>419</v>
      </c>
      <c r="D392" s="176">
        <v>10638000000</v>
      </c>
      <c r="E392" s="177">
        <v>0</v>
      </c>
      <c r="F392" s="176">
        <v>10638000000</v>
      </c>
      <c r="H392" s="503"/>
      <c r="I392" s="512"/>
      <c r="J392" s="506"/>
      <c r="K392" s="512"/>
      <c r="L392" s="473"/>
      <c r="M392" s="473"/>
      <c r="N392" s="473"/>
    </row>
    <row r="393" spans="2:14" ht="12.75" customHeight="1" thickBot="1" x14ac:dyDescent="0.25">
      <c r="C393" s="137" t="s">
        <v>420</v>
      </c>
      <c r="D393" s="176">
        <v>4171587500</v>
      </c>
      <c r="E393" s="177">
        <v>0</v>
      </c>
      <c r="F393" s="176">
        <v>4171587500</v>
      </c>
      <c r="H393" s="503"/>
      <c r="I393" s="512"/>
      <c r="J393" s="506"/>
      <c r="K393" s="512"/>
      <c r="L393" s="473"/>
      <c r="M393" s="473"/>
      <c r="N393" s="473"/>
    </row>
    <row r="394" spans="2:14" ht="12.75" customHeight="1" thickBot="1" x14ac:dyDescent="0.25">
      <c r="C394" s="137" t="s">
        <v>421</v>
      </c>
      <c r="D394" s="176">
        <v>6930000000</v>
      </c>
      <c r="E394" s="177">
        <v>0</v>
      </c>
      <c r="F394" s="176">
        <v>6930000000</v>
      </c>
      <c r="H394" s="503"/>
      <c r="I394" s="512"/>
      <c r="J394" s="506"/>
      <c r="K394" s="512"/>
      <c r="L394" s="473"/>
      <c r="M394" s="473"/>
      <c r="N394" s="473"/>
    </row>
    <row r="395" spans="2:14" ht="12.75" customHeight="1" thickBot="1" x14ac:dyDescent="0.25">
      <c r="C395" s="137" t="s">
        <v>854</v>
      </c>
      <c r="D395" s="176">
        <v>78234453000</v>
      </c>
      <c r="E395" s="177">
        <v>0</v>
      </c>
      <c r="F395" s="176">
        <v>78234453000</v>
      </c>
      <c r="H395" s="503"/>
      <c r="I395" s="512"/>
      <c r="J395" s="506"/>
      <c r="K395" s="512"/>
      <c r="L395" s="473"/>
      <c r="M395" s="473"/>
      <c r="N395" s="473"/>
    </row>
    <row r="396" spans="2:14" ht="12.75" customHeight="1" thickBot="1" x14ac:dyDescent="0.25">
      <c r="C396" s="136" t="s">
        <v>422</v>
      </c>
      <c r="D396" s="303">
        <v>9508675334</v>
      </c>
      <c r="E396" s="192" t="s">
        <v>423</v>
      </c>
      <c r="F396" s="303">
        <v>6760664142</v>
      </c>
      <c r="H396" s="503"/>
      <c r="I396" s="512"/>
      <c r="J396" s="512"/>
      <c r="K396" s="512"/>
      <c r="L396" s="473"/>
      <c r="M396" s="473"/>
      <c r="N396" s="473"/>
    </row>
    <row r="397" spans="2:14" ht="12.75" customHeight="1" thickBot="1" x14ac:dyDescent="0.25">
      <c r="C397" s="137" t="s">
        <v>424</v>
      </c>
      <c r="D397" s="176">
        <v>682887634</v>
      </c>
      <c r="E397" s="177">
        <v>0</v>
      </c>
      <c r="F397" s="176">
        <v>682887634</v>
      </c>
      <c r="H397" s="503"/>
      <c r="I397" s="512"/>
      <c r="J397" s="506"/>
      <c r="K397" s="512"/>
      <c r="L397" s="473"/>
      <c r="M397" s="473"/>
      <c r="N397" s="473"/>
    </row>
    <row r="398" spans="2:14" ht="12.75" customHeight="1" thickBot="1" x14ac:dyDescent="0.25">
      <c r="C398" s="139" t="s">
        <v>85</v>
      </c>
      <c r="D398" s="141" t="s">
        <v>425</v>
      </c>
      <c r="E398" s="141" t="s">
        <v>423</v>
      </c>
      <c r="F398" s="141" t="s">
        <v>426</v>
      </c>
      <c r="H398" s="507"/>
      <c r="I398" s="509"/>
      <c r="J398" s="512"/>
      <c r="K398" s="509"/>
      <c r="L398" s="473"/>
      <c r="M398" s="473"/>
      <c r="N398" s="473"/>
    </row>
    <row r="399" spans="2:14" ht="12.75" customHeight="1" x14ac:dyDescent="0.2">
      <c r="C399" s="113"/>
      <c r="D399" s="313"/>
      <c r="E399" s="313"/>
      <c r="F399" s="313"/>
    </row>
    <row r="400" spans="2:14" ht="12.75" customHeight="1" x14ac:dyDescent="0.2">
      <c r="B400" s="128"/>
      <c r="C400" s="458" t="s">
        <v>857</v>
      </c>
      <c r="D400" s="458"/>
      <c r="E400" s="458"/>
      <c r="F400" s="458"/>
      <c r="G400" s="458"/>
      <c r="H400" s="439"/>
      <c r="I400" s="439"/>
      <c r="J400" s="438"/>
      <c r="K400" s="438"/>
      <c r="L400" s="438"/>
    </row>
    <row r="401" spans="2:12" ht="12.75" customHeight="1" x14ac:dyDescent="0.2">
      <c r="C401" s="128"/>
      <c r="H401" s="438"/>
      <c r="I401" s="438"/>
      <c r="J401" s="438"/>
      <c r="K401" s="438"/>
      <c r="L401" s="438"/>
    </row>
    <row r="402" spans="2:12" ht="12.75" customHeight="1" x14ac:dyDescent="0.25">
      <c r="C402" s="607" t="s">
        <v>855</v>
      </c>
      <c r="D402" s="607"/>
      <c r="E402" s="607"/>
      <c r="F402" s="607"/>
      <c r="G402" s="458"/>
      <c r="H402" s="565"/>
      <c r="I402" s="565"/>
      <c r="J402" s="438"/>
      <c r="K402" s="438"/>
      <c r="L402" s="438"/>
    </row>
    <row r="403" spans="2:12" ht="12.75" customHeight="1" x14ac:dyDescent="0.2">
      <c r="C403" s="104"/>
      <c r="D403" s="104"/>
      <c r="E403" s="104"/>
      <c r="F403" s="104"/>
      <c r="G403" s="104"/>
      <c r="H403" s="457"/>
      <c r="I403" s="457"/>
      <c r="J403" s="438"/>
      <c r="K403" s="438"/>
      <c r="L403" s="438"/>
    </row>
    <row r="404" spans="2:12" ht="12.75" customHeight="1" x14ac:dyDescent="0.2">
      <c r="C404" s="607" t="s">
        <v>856</v>
      </c>
      <c r="D404" s="607"/>
      <c r="E404" s="607"/>
      <c r="F404" s="607"/>
      <c r="G404" s="104"/>
      <c r="H404" s="439"/>
      <c r="I404" s="634"/>
      <c r="J404" s="634"/>
      <c r="K404" s="634"/>
      <c r="L404" s="634"/>
    </row>
    <row r="405" spans="2:12" ht="12.75" customHeight="1" x14ac:dyDescent="0.2">
      <c r="C405" s="104"/>
      <c r="D405" s="104"/>
      <c r="E405" s="104"/>
      <c r="F405" s="104"/>
      <c r="G405" s="104"/>
      <c r="H405" s="457"/>
      <c r="I405" s="634"/>
      <c r="J405" s="634"/>
      <c r="K405" s="634"/>
      <c r="L405" s="634"/>
    </row>
    <row r="406" spans="2:12" ht="37.5" customHeight="1" x14ac:dyDescent="0.2">
      <c r="C406" s="633" t="s">
        <v>1050</v>
      </c>
      <c r="D406" s="633"/>
      <c r="E406" s="633"/>
      <c r="F406" s="633"/>
      <c r="G406" s="633"/>
      <c r="H406" s="633"/>
      <c r="I406" s="104"/>
    </row>
    <row r="407" spans="2:12" ht="12.75" customHeight="1" x14ac:dyDescent="0.2">
      <c r="B407" s="99" t="s">
        <v>427</v>
      </c>
      <c r="C407" s="99" t="s">
        <v>1051</v>
      </c>
      <c r="D407" s="610"/>
      <c r="E407" s="610"/>
      <c r="F407" s="610"/>
      <c r="G407" s="610"/>
      <c r="H407" s="610"/>
      <c r="I407" s="610"/>
    </row>
    <row r="408" spans="2:12" ht="12.75" customHeight="1" x14ac:dyDescent="0.2">
      <c r="C408" s="607" t="s">
        <v>428</v>
      </c>
      <c r="D408" s="607"/>
      <c r="E408" s="607"/>
      <c r="F408" s="607"/>
      <c r="G408" s="607"/>
      <c r="H408" s="607"/>
      <c r="I408" s="607"/>
    </row>
    <row r="409" spans="2:12" ht="41.25" customHeight="1" x14ac:dyDescent="0.2">
      <c r="C409" s="607" t="s">
        <v>858</v>
      </c>
      <c r="D409" s="607"/>
      <c r="E409" s="607"/>
      <c r="F409" s="607"/>
      <c r="G409" s="607"/>
      <c r="H409" s="607"/>
      <c r="I409" s="607"/>
    </row>
    <row r="410" spans="2:12" ht="12.75" customHeight="1" x14ac:dyDescent="0.2">
      <c r="C410" s="100"/>
    </row>
    <row r="411" spans="2:12" ht="76.5" customHeight="1" x14ac:dyDescent="0.2">
      <c r="C411" s="607" t="s">
        <v>1052</v>
      </c>
      <c r="D411" s="607"/>
      <c r="E411" s="607"/>
      <c r="F411" s="607"/>
      <c r="G411" s="607"/>
      <c r="H411" s="607"/>
      <c r="I411" s="607"/>
    </row>
    <row r="412" spans="2:12" ht="12.75" customHeight="1" x14ac:dyDescent="0.2">
      <c r="C412" s="100"/>
    </row>
    <row r="413" spans="2:12" ht="36.75" customHeight="1" x14ac:dyDescent="0.2">
      <c r="C413" s="607" t="s">
        <v>859</v>
      </c>
      <c r="D413" s="607"/>
      <c r="E413" s="607"/>
      <c r="F413" s="607"/>
      <c r="G413" s="607"/>
      <c r="H413" s="607"/>
      <c r="I413" s="607"/>
    </row>
    <row r="414" spans="2:12" ht="12.75" customHeight="1" x14ac:dyDescent="0.2">
      <c r="C414" s="100"/>
    </row>
    <row r="415" spans="2:12" ht="17.25" customHeight="1" x14ac:dyDescent="0.2">
      <c r="C415" s="607" t="s">
        <v>860</v>
      </c>
      <c r="D415" s="607"/>
      <c r="E415" s="607"/>
      <c r="F415" s="607"/>
      <c r="G415" s="607"/>
      <c r="H415" s="607"/>
      <c r="I415" s="607"/>
    </row>
    <row r="416" spans="2:12" ht="12.75" customHeight="1" x14ac:dyDescent="0.2">
      <c r="C416" s="100"/>
    </row>
    <row r="417" spans="3:17" ht="12.75" customHeight="1" x14ac:dyDescent="0.2">
      <c r="C417" s="458" t="s">
        <v>429</v>
      </c>
      <c r="D417" s="458"/>
      <c r="E417" s="458"/>
      <c r="F417" s="458"/>
      <c r="G417" s="458"/>
      <c r="H417" s="631"/>
      <c r="I417" s="631"/>
      <c r="J417" s="473"/>
      <c r="K417" s="473"/>
      <c r="L417" s="473"/>
      <c r="M417" s="473"/>
      <c r="N417" s="473"/>
      <c r="O417" s="473"/>
      <c r="P417" s="473"/>
      <c r="Q417" s="473"/>
    </row>
    <row r="418" spans="3:17" ht="12.75" customHeight="1" x14ac:dyDescent="0.2">
      <c r="C418" s="198"/>
      <c r="H418" s="520"/>
      <c r="I418" s="473"/>
      <c r="J418" s="473"/>
      <c r="K418" s="473"/>
      <c r="L418" s="473"/>
      <c r="M418" s="473"/>
      <c r="N418" s="473"/>
      <c r="O418" s="473"/>
      <c r="P418" s="473"/>
      <c r="Q418" s="473"/>
    </row>
    <row r="419" spans="3:17" ht="12.75" customHeight="1" x14ac:dyDescent="0.2">
      <c r="C419" s="198" t="s">
        <v>747</v>
      </c>
      <c r="H419" s="473"/>
      <c r="I419" s="473"/>
      <c r="J419" s="473"/>
      <c r="K419" s="473"/>
      <c r="L419" s="473"/>
      <c r="M419" s="473"/>
      <c r="N419" s="473"/>
      <c r="O419" s="473"/>
      <c r="P419" s="473"/>
      <c r="Q419" s="473"/>
    </row>
    <row r="420" spans="3:17" ht="12.75" customHeight="1" thickBot="1" x14ac:dyDescent="0.25">
      <c r="C420" s="100"/>
      <c r="H420" s="473"/>
      <c r="I420" s="473"/>
      <c r="J420" s="473"/>
      <c r="K420" s="473"/>
      <c r="L420" s="473"/>
      <c r="M420" s="473"/>
      <c r="N420" s="473"/>
      <c r="O420" s="473"/>
      <c r="P420" s="473"/>
      <c r="Q420" s="473"/>
    </row>
    <row r="421" spans="3:17" x14ac:dyDescent="0.2">
      <c r="C421" s="619" t="s">
        <v>165</v>
      </c>
      <c r="D421" s="619" t="s">
        <v>430</v>
      </c>
      <c r="E421" s="619" t="s">
        <v>431</v>
      </c>
      <c r="F421" s="619" t="s">
        <v>432</v>
      </c>
      <c r="G421" s="619" t="s">
        <v>433</v>
      </c>
      <c r="H421" s="608"/>
      <c r="I421" s="474"/>
      <c r="J421" s="608"/>
      <c r="K421" s="608"/>
      <c r="L421" s="474"/>
      <c r="M421" s="474"/>
      <c r="N421" s="608"/>
      <c r="O421" s="608"/>
      <c r="P421" s="474"/>
      <c r="Q421" s="473"/>
    </row>
    <row r="422" spans="3:17" ht="12.75" customHeight="1" x14ac:dyDescent="0.2">
      <c r="C422" s="628"/>
      <c r="D422" s="628"/>
      <c r="E422" s="628"/>
      <c r="F422" s="628"/>
      <c r="G422" s="628"/>
      <c r="H422" s="608"/>
      <c r="I422" s="474"/>
      <c r="J422" s="608"/>
      <c r="K422" s="608"/>
      <c r="L422" s="474"/>
      <c r="M422" s="474"/>
      <c r="N422" s="608"/>
      <c r="O422" s="608"/>
      <c r="P422" s="474"/>
      <c r="Q422" s="473"/>
    </row>
    <row r="423" spans="3:17" ht="12.75" customHeight="1" x14ac:dyDescent="0.2">
      <c r="C423" s="628"/>
      <c r="D423" s="628"/>
      <c r="E423" s="628"/>
      <c r="F423" s="628"/>
      <c r="G423" s="628"/>
      <c r="H423" s="608"/>
      <c r="I423" s="474"/>
      <c r="J423" s="608"/>
      <c r="K423" s="608"/>
      <c r="L423" s="474"/>
      <c r="M423" s="474"/>
      <c r="N423" s="608"/>
      <c r="O423" s="608"/>
      <c r="P423" s="474"/>
      <c r="Q423" s="473"/>
    </row>
    <row r="424" spans="3:17" ht="12.75" customHeight="1" thickBot="1" x14ac:dyDescent="0.25">
      <c r="C424" s="620"/>
      <c r="D424" s="428"/>
      <c r="E424" s="411" t="s">
        <v>57</v>
      </c>
      <c r="F424" s="411" t="s">
        <v>57</v>
      </c>
      <c r="G424" s="411" t="s">
        <v>57</v>
      </c>
      <c r="H424" s="608"/>
      <c r="I424" s="523"/>
      <c r="J424" s="497"/>
      <c r="K424" s="497"/>
      <c r="L424" s="497"/>
      <c r="M424" s="523"/>
      <c r="N424" s="497"/>
      <c r="O424" s="497"/>
      <c r="P424" s="497"/>
      <c r="Q424" s="473"/>
    </row>
    <row r="425" spans="3:17" ht="12.75" customHeight="1" thickBot="1" x14ac:dyDescent="0.25">
      <c r="C425" s="199" t="s">
        <v>434</v>
      </c>
      <c r="D425" s="192"/>
      <c r="E425" s="200"/>
      <c r="F425" s="200"/>
      <c r="G425" s="200"/>
      <c r="H425" s="507"/>
      <c r="I425" s="506"/>
      <c r="J425" s="540"/>
      <c r="K425" s="540"/>
      <c r="L425" s="540"/>
      <c r="M425" s="473"/>
      <c r="N425" s="473"/>
      <c r="O425" s="473"/>
      <c r="P425" s="473"/>
      <c r="Q425" s="473"/>
    </row>
    <row r="426" spans="3:17" ht="12.75" customHeight="1" thickBot="1" x14ac:dyDescent="0.25">
      <c r="C426" s="137" t="s">
        <v>435</v>
      </c>
      <c r="D426" s="110">
        <v>10</v>
      </c>
      <c r="E426" s="397">
        <v>6204870604</v>
      </c>
      <c r="F426" s="397">
        <v>-4003913277</v>
      </c>
      <c r="G426" s="397">
        <v>2200957327</v>
      </c>
      <c r="H426" s="503"/>
      <c r="I426" s="477"/>
      <c r="J426" s="512"/>
      <c r="K426" s="512"/>
      <c r="L426" s="512"/>
      <c r="M426" s="473"/>
      <c r="N426" s="473"/>
      <c r="O426" s="473"/>
      <c r="P426" s="473"/>
      <c r="Q426" s="473"/>
    </row>
    <row r="427" spans="3:17" ht="12.75" customHeight="1" thickBot="1" x14ac:dyDescent="0.25">
      <c r="C427" s="137" t="s">
        <v>437</v>
      </c>
      <c r="D427" s="110" t="s">
        <v>438</v>
      </c>
      <c r="E427" s="397">
        <v>18521508999</v>
      </c>
      <c r="F427" s="138" t="s">
        <v>861</v>
      </c>
      <c r="G427" s="397">
        <v>5516719367</v>
      </c>
      <c r="H427" s="503"/>
      <c r="I427" s="477"/>
      <c r="J427" s="512"/>
      <c r="K427" s="512"/>
      <c r="L427" s="512"/>
      <c r="M427" s="473"/>
      <c r="N427" s="473"/>
      <c r="O427" s="473"/>
      <c r="P427" s="473"/>
      <c r="Q427" s="473"/>
    </row>
    <row r="428" spans="3:17" ht="12.75" customHeight="1" thickBot="1" x14ac:dyDescent="0.25">
      <c r="C428" s="137" t="s">
        <v>440</v>
      </c>
      <c r="D428" s="110">
        <v>20</v>
      </c>
      <c r="E428" s="397">
        <v>178734207</v>
      </c>
      <c r="F428" s="138" t="s">
        <v>862</v>
      </c>
      <c r="G428" s="397">
        <v>4360920</v>
      </c>
      <c r="H428" s="503"/>
      <c r="I428" s="477"/>
      <c r="J428" s="512"/>
      <c r="K428" s="512"/>
      <c r="L428" s="512"/>
      <c r="M428" s="473"/>
      <c r="N428" s="473"/>
      <c r="O428" s="473"/>
      <c r="P428" s="473"/>
      <c r="Q428" s="473"/>
    </row>
    <row r="429" spans="3:17" ht="12.75" customHeight="1" thickBot="1" x14ac:dyDescent="0.25">
      <c r="C429" s="137" t="s">
        <v>442</v>
      </c>
      <c r="D429" s="110" t="s">
        <v>443</v>
      </c>
      <c r="E429" s="397">
        <v>34708168710</v>
      </c>
      <c r="F429" s="138" t="s">
        <v>863</v>
      </c>
      <c r="G429" s="397">
        <v>11169538400</v>
      </c>
      <c r="H429" s="503"/>
      <c r="I429" s="477"/>
      <c r="J429" s="512"/>
      <c r="K429" s="512"/>
      <c r="L429" s="512"/>
      <c r="M429" s="473"/>
      <c r="N429" s="473"/>
      <c r="O429" s="473"/>
      <c r="P429" s="473"/>
      <c r="Q429" s="473"/>
    </row>
    <row r="430" spans="3:17" ht="12.75" customHeight="1" thickBot="1" x14ac:dyDescent="0.25">
      <c r="C430" s="137" t="s">
        <v>445</v>
      </c>
      <c r="D430" s="110" t="s">
        <v>438</v>
      </c>
      <c r="E430" s="397">
        <v>201685299</v>
      </c>
      <c r="F430" s="138" t="s">
        <v>864</v>
      </c>
      <c r="G430" s="397">
        <v>11348013</v>
      </c>
      <c r="H430" s="503"/>
      <c r="I430" s="477"/>
      <c r="J430" s="512"/>
      <c r="K430" s="512"/>
      <c r="L430" s="512"/>
      <c r="M430" s="473"/>
      <c r="N430" s="473"/>
      <c r="O430" s="473"/>
      <c r="P430" s="473"/>
      <c r="Q430" s="473"/>
    </row>
    <row r="431" spans="3:17" ht="12.75" customHeight="1" thickBot="1" x14ac:dyDescent="0.25">
      <c r="C431" s="137" t="s">
        <v>447</v>
      </c>
      <c r="D431" s="110">
        <v>20</v>
      </c>
      <c r="E431" s="397">
        <v>3069605301</v>
      </c>
      <c r="F431" s="138" t="s">
        <v>865</v>
      </c>
      <c r="G431" s="397">
        <v>1180927718</v>
      </c>
      <c r="H431" s="503"/>
      <c r="I431" s="477"/>
      <c r="J431" s="512"/>
      <c r="K431" s="512"/>
      <c r="L431" s="512"/>
      <c r="M431" s="473"/>
      <c r="N431" s="473"/>
      <c r="O431" s="473"/>
      <c r="P431" s="473"/>
      <c r="Q431" s="473"/>
    </row>
    <row r="432" spans="3:17" ht="12.75" customHeight="1" thickBot="1" x14ac:dyDescent="0.25">
      <c r="C432" s="139" t="s">
        <v>85</v>
      </c>
      <c r="D432" s="194"/>
      <c r="E432" s="169" t="s">
        <v>866</v>
      </c>
      <c r="F432" s="169" t="s">
        <v>867</v>
      </c>
      <c r="G432" s="169" t="s">
        <v>868</v>
      </c>
      <c r="H432" s="566"/>
      <c r="I432" s="567"/>
      <c r="J432" s="568"/>
      <c r="K432" s="568"/>
      <c r="L432" s="568"/>
      <c r="M432" s="473"/>
      <c r="N432" s="473"/>
      <c r="O432" s="473"/>
      <c r="P432" s="473"/>
      <c r="Q432" s="473"/>
    </row>
    <row r="433" spans="3:17" ht="12.75" customHeight="1" x14ac:dyDescent="0.2">
      <c r="C433" s="100"/>
      <c r="H433" s="473"/>
      <c r="I433" s="473"/>
      <c r="J433" s="473"/>
      <c r="K433" s="473"/>
      <c r="L433" s="473"/>
      <c r="M433" s="473"/>
      <c r="N433" s="473"/>
      <c r="O433" s="473"/>
      <c r="P433" s="473"/>
      <c r="Q433" s="473"/>
    </row>
    <row r="434" spans="3:17" ht="12.75" customHeight="1" x14ac:dyDescent="0.2">
      <c r="C434" s="99"/>
      <c r="H434" s="473"/>
      <c r="I434" s="473"/>
      <c r="J434" s="473"/>
      <c r="K434" s="473"/>
      <c r="L434" s="473"/>
      <c r="M434" s="473"/>
    </row>
    <row r="435" spans="3:17" ht="12.75" customHeight="1" x14ac:dyDescent="0.2">
      <c r="C435" s="198" t="s">
        <v>138</v>
      </c>
      <c r="H435" s="520"/>
      <c r="I435" s="473"/>
      <c r="J435" s="473"/>
      <c r="K435" s="473"/>
      <c r="L435" s="473"/>
      <c r="M435" s="473"/>
    </row>
    <row r="436" spans="3:17" ht="12.75" customHeight="1" thickBot="1" x14ac:dyDescent="0.25">
      <c r="C436" s="100"/>
      <c r="H436" s="473"/>
      <c r="I436" s="473"/>
      <c r="J436" s="473"/>
      <c r="K436" s="473"/>
      <c r="L436" s="473"/>
      <c r="M436" s="473"/>
      <c r="N436" s="473"/>
      <c r="O436" s="473"/>
      <c r="P436" s="473"/>
    </row>
    <row r="437" spans="3:17" ht="12.75" customHeight="1" x14ac:dyDescent="0.2">
      <c r="C437" s="619" t="s">
        <v>165</v>
      </c>
      <c r="D437" s="619" t="s">
        <v>430</v>
      </c>
      <c r="E437" s="619" t="s">
        <v>431</v>
      </c>
      <c r="F437" s="619" t="s">
        <v>432</v>
      </c>
      <c r="G437" s="619" t="s">
        <v>433</v>
      </c>
      <c r="H437" s="629"/>
      <c r="I437" s="486"/>
      <c r="J437" s="629"/>
      <c r="K437" s="629"/>
      <c r="L437" s="486"/>
      <c r="M437" s="474"/>
      <c r="N437" s="608"/>
      <c r="O437" s="608"/>
      <c r="P437" s="474"/>
    </row>
    <row r="438" spans="3:17" ht="12.75" customHeight="1" x14ac:dyDescent="0.2">
      <c r="C438" s="628"/>
      <c r="D438" s="628"/>
      <c r="E438" s="628"/>
      <c r="F438" s="628"/>
      <c r="G438" s="628"/>
      <c r="H438" s="629"/>
      <c r="I438" s="486"/>
      <c r="J438" s="629"/>
      <c r="K438" s="629"/>
      <c r="L438" s="486"/>
      <c r="M438" s="474"/>
      <c r="N438" s="608"/>
      <c r="O438" s="608"/>
      <c r="P438" s="474"/>
    </row>
    <row r="439" spans="3:17" ht="12.75" customHeight="1" x14ac:dyDescent="0.2">
      <c r="C439" s="628"/>
      <c r="D439" s="628"/>
      <c r="E439" s="628"/>
      <c r="F439" s="628"/>
      <c r="G439" s="628"/>
      <c r="H439" s="629"/>
      <c r="I439" s="486"/>
      <c r="J439" s="629"/>
      <c r="K439" s="629"/>
      <c r="L439" s="486"/>
      <c r="M439" s="474"/>
      <c r="N439" s="608"/>
      <c r="O439" s="608"/>
      <c r="P439" s="474"/>
    </row>
    <row r="440" spans="3:17" ht="12.75" customHeight="1" thickBot="1" x14ac:dyDescent="0.25">
      <c r="C440" s="620"/>
      <c r="D440" s="428"/>
      <c r="E440" s="411" t="s">
        <v>57</v>
      </c>
      <c r="F440" s="411" t="s">
        <v>57</v>
      </c>
      <c r="G440" s="411" t="s">
        <v>57</v>
      </c>
      <c r="H440" s="629"/>
      <c r="I440" s="526"/>
      <c r="J440" s="532"/>
      <c r="K440" s="532"/>
      <c r="L440" s="532"/>
      <c r="M440" s="523"/>
      <c r="N440" s="497"/>
      <c r="O440" s="497"/>
      <c r="P440" s="497"/>
    </row>
    <row r="441" spans="3:17" ht="12.75" customHeight="1" thickBot="1" x14ac:dyDescent="0.25">
      <c r="C441" s="199" t="s">
        <v>434</v>
      </c>
      <c r="D441" s="192"/>
      <c r="E441" s="200"/>
      <c r="F441" s="200"/>
      <c r="G441" s="200"/>
      <c r="H441" s="528"/>
      <c r="I441" s="489"/>
      <c r="J441" s="535"/>
      <c r="K441" s="535"/>
      <c r="L441" s="535"/>
      <c r="M441" s="473"/>
      <c r="N441" s="473"/>
      <c r="O441" s="473"/>
      <c r="P441" s="473"/>
    </row>
    <row r="442" spans="3:17" ht="12.75" customHeight="1" thickBot="1" x14ac:dyDescent="0.25">
      <c r="C442" s="137" t="s">
        <v>435</v>
      </c>
      <c r="D442" s="110">
        <v>10</v>
      </c>
      <c r="E442" s="397">
        <v>5920644902</v>
      </c>
      <c r="F442" s="138" t="s">
        <v>436</v>
      </c>
      <c r="G442" s="397">
        <v>2283676721</v>
      </c>
      <c r="H442" s="527"/>
      <c r="I442" s="489"/>
      <c r="J442" s="533"/>
      <c r="K442" s="533"/>
      <c r="L442" s="533"/>
      <c r="M442" s="473"/>
      <c r="N442" s="473"/>
      <c r="O442" s="473"/>
      <c r="P442" s="473"/>
    </row>
    <row r="443" spans="3:17" ht="12.75" customHeight="1" thickBot="1" x14ac:dyDescent="0.25">
      <c r="C443" s="137" t="s">
        <v>437</v>
      </c>
      <c r="D443" s="110" t="s">
        <v>438</v>
      </c>
      <c r="E443" s="397">
        <v>18979767435</v>
      </c>
      <c r="F443" s="138" t="s">
        <v>439</v>
      </c>
      <c r="G443" s="397">
        <v>5716370507</v>
      </c>
      <c r="H443" s="527"/>
      <c r="I443" s="489"/>
      <c r="J443" s="533"/>
      <c r="K443" s="533"/>
      <c r="L443" s="533"/>
      <c r="M443" s="473"/>
      <c r="N443" s="473"/>
      <c r="O443" s="473"/>
      <c r="P443" s="473"/>
    </row>
    <row r="444" spans="3:17" ht="12.75" customHeight="1" thickBot="1" x14ac:dyDescent="0.25">
      <c r="C444" s="137" t="s">
        <v>440</v>
      </c>
      <c r="D444" s="110">
        <v>20</v>
      </c>
      <c r="E444" s="397">
        <v>178734207</v>
      </c>
      <c r="F444" s="138" t="s">
        <v>441</v>
      </c>
      <c r="G444" s="397">
        <v>5318196</v>
      </c>
      <c r="H444" s="527"/>
      <c r="I444" s="489"/>
      <c r="J444" s="533"/>
      <c r="K444" s="533"/>
      <c r="L444" s="533"/>
      <c r="M444" s="473"/>
      <c r="N444" s="473"/>
      <c r="O444" s="473"/>
      <c r="P444" s="473"/>
    </row>
    <row r="445" spans="3:17" ht="12.75" customHeight="1" thickBot="1" x14ac:dyDescent="0.25">
      <c r="C445" s="137" t="s">
        <v>442</v>
      </c>
      <c r="D445" s="110" t="s">
        <v>443</v>
      </c>
      <c r="E445" s="397">
        <v>27671985311</v>
      </c>
      <c r="F445" s="138" t="s">
        <v>444</v>
      </c>
      <c r="G445" s="397">
        <v>8159084110</v>
      </c>
      <c r="H445" s="527"/>
      <c r="I445" s="489"/>
      <c r="J445" s="533"/>
      <c r="K445" s="533"/>
      <c r="L445" s="533"/>
      <c r="M445" s="473"/>
      <c r="N445" s="473"/>
      <c r="O445" s="473"/>
      <c r="P445" s="473"/>
    </row>
    <row r="446" spans="3:17" ht="12.75" customHeight="1" thickBot="1" x14ac:dyDescent="0.25">
      <c r="C446" s="137" t="s">
        <v>445</v>
      </c>
      <c r="D446" s="110" t="s">
        <v>438</v>
      </c>
      <c r="E446" s="397">
        <v>201685299</v>
      </c>
      <c r="F446" s="138" t="s">
        <v>446</v>
      </c>
      <c r="G446" s="397">
        <v>17964321</v>
      </c>
      <c r="H446" s="527"/>
      <c r="I446" s="489"/>
      <c r="J446" s="533"/>
      <c r="K446" s="533"/>
      <c r="L446" s="533"/>
      <c r="M446" s="473"/>
      <c r="N446" s="473"/>
      <c r="O446" s="473"/>
      <c r="P446" s="473"/>
    </row>
    <row r="447" spans="3:17" ht="12.75" customHeight="1" thickBot="1" x14ac:dyDescent="0.25">
      <c r="C447" s="137" t="s">
        <v>447</v>
      </c>
      <c r="D447" s="110">
        <v>20</v>
      </c>
      <c r="E447" s="397">
        <v>2804802002</v>
      </c>
      <c r="F447" s="138" t="s">
        <v>448</v>
      </c>
      <c r="G447" s="397">
        <v>1311642739</v>
      </c>
      <c r="H447" s="527"/>
      <c r="I447" s="489"/>
      <c r="J447" s="533"/>
      <c r="K447" s="533"/>
      <c r="L447" s="533"/>
      <c r="M447" s="473"/>
      <c r="N447" s="473"/>
      <c r="O447" s="473"/>
      <c r="P447" s="473"/>
    </row>
    <row r="448" spans="3:17" ht="12.75" customHeight="1" thickBot="1" x14ac:dyDescent="0.25">
      <c r="C448" s="139" t="s">
        <v>85</v>
      </c>
      <c r="D448" s="194"/>
      <c r="E448" s="169" t="s">
        <v>449</v>
      </c>
      <c r="F448" s="169" t="s">
        <v>450</v>
      </c>
      <c r="G448" s="169" t="s">
        <v>451</v>
      </c>
      <c r="H448" s="528"/>
      <c r="I448" s="486"/>
      <c r="J448" s="529"/>
      <c r="K448" s="533"/>
      <c r="L448" s="529"/>
      <c r="M448" s="473"/>
      <c r="N448" s="473"/>
      <c r="O448" s="473"/>
      <c r="P448" s="473"/>
    </row>
    <row r="449" spans="2:17" ht="12.75" customHeight="1" x14ac:dyDescent="0.2">
      <c r="C449" s="100"/>
    </row>
    <row r="450" spans="2:17" ht="12.75" customHeight="1" x14ac:dyDescent="0.2">
      <c r="C450" s="100"/>
    </row>
    <row r="451" spans="2:17" ht="39" customHeight="1" x14ac:dyDescent="0.2">
      <c r="C451" s="607" t="s">
        <v>1053</v>
      </c>
      <c r="D451" s="607"/>
      <c r="E451" s="607"/>
      <c r="F451" s="607"/>
      <c r="G451" s="607"/>
      <c r="H451" s="607"/>
      <c r="I451" s="607"/>
    </row>
    <row r="452" spans="2:17" ht="12.75" customHeight="1" x14ac:dyDescent="0.2">
      <c r="C452" s="99"/>
    </row>
    <row r="453" spans="2:17" ht="12.75" customHeight="1" x14ac:dyDescent="0.2">
      <c r="B453" s="99" t="s">
        <v>452</v>
      </c>
      <c r="C453" s="99" t="s">
        <v>1054</v>
      </c>
      <c r="D453" s="610"/>
      <c r="E453" s="610"/>
      <c r="F453" s="610"/>
      <c r="G453" s="610"/>
      <c r="H453" s="610"/>
      <c r="I453" s="610"/>
    </row>
    <row r="454" spans="2:17" ht="12.75" customHeight="1" x14ac:dyDescent="0.2">
      <c r="C454" s="102" t="s">
        <v>747</v>
      </c>
      <c r="H454" s="520"/>
      <c r="I454" s="473"/>
      <c r="J454" s="473"/>
      <c r="K454" s="473"/>
      <c r="L454" s="473"/>
      <c r="M454" s="473"/>
      <c r="N454" s="473"/>
      <c r="O454" s="473"/>
      <c r="P454" s="473"/>
      <c r="Q454" s="473"/>
    </row>
    <row r="455" spans="2:17" ht="12.75" customHeight="1" x14ac:dyDescent="0.2">
      <c r="C455" s="102"/>
      <c r="H455" s="473"/>
      <c r="I455" s="473"/>
      <c r="J455" s="473"/>
      <c r="K455" s="473"/>
      <c r="L455" s="473"/>
      <c r="M455" s="473"/>
      <c r="N455" s="473"/>
      <c r="O455" s="473"/>
      <c r="P455" s="473"/>
      <c r="Q455" s="473"/>
    </row>
    <row r="456" spans="2:17" ht="12.75" customHeight="1" thickBot="1" x14ac:dyDescent="0.25">
      <c r="C456" s="100"/>
      <c r="H456" s="473"/>
      <c r="I456" s="473"/>
      <c r="J456" s="473"/>
      <c r="K456" s="473"/>
      <c r="L456" s="473"/>
      <c r="M456" s="473"/>
      <c r="N456" s="473"/>
      <c r="O456" s="473"/>
      <c r="P456" s="473"/>
      <c r="Q456" s="473"/>
    </row>
    <row r="457" spans="2:17" ht="12.75" customHeight="1" x14ac:dyDescent="0.2">
      <c r="C457" s="666" t="s">
        <v>165</v>
      </c>
      <c r="D457" s="415" t="s">
        <v>456</v>
      </c>
      <c r="E457" s="619" t="s">
        <v>454</v>
      </c>
      <c r="F457" s="619" t="s">
        <v>455</v>
      </c>
      <c r="G457" s="409" t="s">
        <v>456</v>
      </c>
      <c r="H457" s="608"/>
      <c r="I457" s="474"/>
      <c r="J457" s="608"/>
      <c r="K457" s="608"/>
      <c r="L457" s="474"/>
      <c r="M457" s="474"/>
      <c r="N457" s="608"/>
      <c r="O457" s="608"/>
      <c r="P457" s="474"/>
      <c r="Q457" s="473"/>
    </row>
    <row r="458" spans="2:17" ht="12.75" customHeight="1" x14ac:dyDescent="0.2">
      <c r="C458" s="689"/>
      <c r="D458" s="416" t="s">
        <v>874</v>
      </c>
      <c r="E458" s="628"/>
      <c r="F458" s="628"/>
      <c r="G458" s="410" t="s">
        <v>458</v>
      </c>
      <c r="H458" s="608"/>
      <c r="I458" s="474"/>
      <c r="J458" s="608"/>
      <c r="K458" s="608"/>
      <c r="L458" s="474"/>
      <c r="M458" s="474"/>
      <c r="N458" s="608"/>
      <c r="O458" s="608"/>
      <c r="P458" s="474"/>
      <c r="Q458" s="473"/>
    </row>
    <row r="459" spans="2:17" ht="13.5" customHeight="1" thickBot="1" x14ac:dyDescent="0.25">
      <c r="C459" s="661"/>
      <c r="D459" s="417" t="s">
        <v>57</v>
      </c>
      <c r="E459" s="417" t="s">
        <v>57</v>
      </c>
      <c r="F459" s="417" t="s">
        <v>57</v>
      </c>
      <c r="G459" s="411" t="s">
        <v>57</v>
      </c>
      <c r="H459" s="608"/>
      <c r="I459" s="497"/>
      <c r="J459" s="497"/>
      <c r="K459" s="497"/>
      <c r="L459" s="497"/>
      <c r="M459" s="497"/>
      <c r="N459" s="497"/>
      <c r="O459" s="497"/>
      <c r="P459" s="497"/>
      <c r="Q459" s="473"/>
    </row>
    <row r="460" spans="2:17" ht="12.75" customHeight="1" thickBot="1" x14ac:dyDescent="0.25">
      <c r="C460" s="137" t="s">
        <v>459</v>
      </c>
      <c r="D460" s="176">
        <v>8654726288</v>
      </c>
      <c r="E460" s="176">
        <v>3402135080</v>
      </c>
      <c r="F460" s="176" t="s">
        <v>869</v>
      </c>
      <c r="G460" s="176">
        <v>9428653340</v>
      </c>
      <c r="H460" s="503"/>
      <c r="I460" s="512"/>
      <c r="J460" s="512"/>
      <c r="K460" s="512"/>
      <c r="L460" s="512"/>
      <c r="M460" s="482"/>
      <c r="N460" s="482"/>
      <c r="O460" s="482"/>
      <c r="P460" s="482"/>
      <c r="Q460" s="473"/>
    </row>
    <row r="461" spans="2:17" ht="12.75" customHeight="1" thickBot="1" x14ac:dyDescent="0.25">
      <c r="C461" s="137" t="s">
        <v>461</v>
      </c>
      <c r="D461" s="176">
        <v>4752792507</v>
      </c>
      <c r="E461" s="176">
        <v>801788809</v>
      </c>
      <c r="F461" s="470">
        <v>1502538528</v>
      </c>
      <c r="G461" s="176">
        <v>4052042788</v>
      </c>
      <c r="H461" s="503"/>
      <c r="I461" s="512"/>
      <c r="J461" s="512"/>
      <c r="K461" s="579"/>
      <c r="L461" s="512"/>
      <c r="M461" s="473"/>
      <c r="N461" s="482"/>
      <c r="O461" s="482"/>
      <c r="P461" s="482"/>
      <c r="Q461" s="473"/>
    </row>
    <row r="462" spans="2:17" ht="12.75" customHeight="1" thickBot="1" x14ac:dyDescent="0.25">
      <c r="C462" s="137" t="s">
        <v>463</v>
      </c>
      <c r="D462" s="176">
        <v>1619624882</v>
      </c>
      <c r="E462" s="176">
        <v>4062194401</v>
      </c>
      <c r="F462" s="176" t="s">
        <v>870</v>
      </c>
      <c r="G462" s="176">
        <v>2830205345</v>
      </c>
      <c r="H462" s="503"/>
      <c r="I462" s="512"/>
      <c r="J462" s="512"/>
      <c r="K462" s="512"/>
      <c r="L462" s="512"/>
      <c r="M462" s="473"/>
      <c r="N462" s="482"/>
      <c r="O462" s="482"/>
      <c r="P462" s="482"/>
      <c r="Q462" s="473"/>
    </row>
    <row r="463" spans="2:17" ht="12.75" customHeight="1" thickBot="1" x14ac:dyDescent="0.25">
      <c r="C463" s="139" t="s">
        <v>85</v>
      </c>
      <c r="D463" s="175" t="s">
        <v>466</v>
      </c>
      <c r="E463" s="175" t="s">
        <v>871</v>
      </c>
      <c r="F463" s="175" t="s">
        <v>872</v>
      </c>
      <c r="G463" s="175" t="s">
        <v>873</v>
      </c>
      <c r="H463" s="507"/>
      <c r="I463" s="509"/>
      <c r="J463" s="509"/>
      <c r="K463" s="509"/>
      <c r="L463" s="509"/>
      <c r="M463" s="473"/>
      <c r="N463" s="482"/>
      <c r="O463" s="482"/>
      <c r="P463" s="482"/>
      <c r="Q463" s="473"/>
    </row>
    <row r="464" spans="2:17" ht="12.75" customHeight="1" x14ac:dyDescent="0.2">
      <c r="C464" s="100"/>
      <c r="H464" s="520"/>
      <c r="I464" s="473"/>
      <c r="J464" s="473"/>
      <c r="K464" s="473"/>
      <c r="L464" s="473"/>
      <c r="M464" s="473"/>
      <c r="N464" s="473"/>
      <c r="O464" s="473"/>
      <c r="P464" s="473"/>
      <c r="Q464" s="473"/>
    </row>
    <row r="465" spans="2:17" ht="12.75" customHeight="1" x14ac:dyDescent="0.2">
      <c r="C465" s="102" t="s">
        <v>138</v>
      </c>
      <c r="H465" s="473"/>
      <c r="I465" s="473"/>
      <c r="J465" s="473"/>
      <c r="K465" s="473"/>
      <c r="L465" s="473"/>
      <c r="M465" s="473"/>
      <c r="N465" s="473"/>
      <c r="O465" s="473"/>
      <c r="P465" s="473"/>
      <c r="Q465" s="473"/>
    </row>
    <row r="466" spans="2:17" ht="12.75" customHeight="1" thickBot="1" x14ac:dyDescent="0.25">
      <c r="C466" s="100"/>
      <c r="H466" s="567"/>
      <c r="I466" s="567"/>
      <c r="J466" s="567"/>
      <c r="K466" s="567"/>
      <c r="L466" s="567"/>
      <c r="M466" s="474"/>
      <c r="N466" s="608"/>
      <c r="O466" s="608"/>
      <c r="P466" s="474"/>
      <c r="Q466" s="473"/>
    </row>
    <row r="467" spans="2:17" ht="12.75" customHeight="1" x14ac:dyDescent="0.2">
      <c r="C467" s="619" t="s">
        <v>165</v>
      </c>
      <c r="D467" s="418" t="s">
        <v>453</v>
      </c>
      <c r="E467" s="619" t="s">
        <v>454</v>
      </c>
      <c r="F467" s="619" t="s">
        <v>455</v>
      </c>
      <c r="G467" s="418" t="s">
        <v>456</v>
      </c>
      <c r="H467" s="567"/>
      <c r="I467" s="567"/>
      <c r="J467" s="567"/>
      <c r="K467" s="567"/>
      <c r="L467" s="567"/>
      <c r="M467" s="474"/>
      <c r="N467" s="608"/>
      <c r="O467" s="608"/>
      <c r="P467" s="474"/>
      <c r="Q467" s="473"/>
    </row>
    <row r="468" spans="2:17" ht="12.75" customHeight="1" thickBot="1" x14ac:dyDescent="0.25">
      <c r="C468" s="620"/>
      <c r="D468" s="419" t="s">
        <v>457</v>
      </c>
      <c r="E468" s="620"/>
      <c r="F468" s="620"/>
      <c r="G468" s="419" t="s">
        <v>458</v>
      </c>
      <c r="H468" s="567"/>
      <c r="I468" s="580"/>
      <c r="J468" s="580"/>
      <c r="K468" s="580"/>
      <c r="L468" s="580"/>
      <c r="M468" s="497"/>
      <c r="N468" s="497"/>
      <c r="O468" s="497"/>
      <c r="P468" s="497"/>
      <c r="Q468" s="473"/>
    </row>
    <row r="469" spans="2:17" ht="12.75" customHeight="1" thickBot="1" x14ac:dyDescent="0.25">
      <c r="C469" s="137" t="s">
        <v>459</v>
      </c>
      <c r="D469" s="176">
        <v>4103965639</v>
      </c>
      <c r="E469" s="176">
        <v>6897579174</v>
      </c>
      <c r="F469" s="176" t="s">
        <v>460</v>
      </c>
      <c r="G469" s="176">
        <v>8654726288</v>
      </c>
      <c r="H469" s="503"/>
      <c r="I469" s="512"/>
      <c r="J469" s="512"/>
      <c r="K469" s="512"/>
      <c r="L469" s="512"/>
      <c r="M469" s="482"/>
      <c r="N469" s="482"/>
      <c r="O469" s="482"/>
      <c r="P469" s="482"/>
      <c r="Q469" s="473"/>
    </row>
    <row r="470" spans="2:17" ht="12.75" customHeight="1" thickBot="1" x14ac:dyDescent="0.25">
      <c r="C470" s="137" t="s">
        <v>467</v>
      </c>
      <c r="D470" s="176">
        <v>5677504822</v>
      </c>
      <c r="E470" s="176">
        <v>344788611</v>
      </c>
      <c r="F470" s="176" t="s">
        <v>462</v>
      </c>
      <c r="G470" s="176">
        <v>4752792507</v>
      </c>
      <c r="H470" s="503"/>
      <c r="I470" s="512"/>
      <c r="J470" s="512"/>
      <c r="K470" s="512"/>
      <c r="L470" s="512"/>
      <c r="M470" s="473"/>
      <c r="N470" s="482"/>
      <c r="O470" s="482"/>
      <c r="P470" s="482"/>
      <c r="Q470" s="473"/>
    </row>
    <row r="471" spans="2:17" ht="12.75" customHeight="1" thickBot="1" x14ac:dyDescent="0.25">
      <c r="C471" s="137" t="s">
        <v>463</v>
      </c>
      <c r="D471" s="176">
        <v>2737388464</v>
      </c>
      <c r="E471" s="176">
        <v>1685762141</v>
      </c>
      <c r="F471" s="176" t="s">
        <v>464</v>
      </c>
      <c r="G471" s="176">
        <v>1619624882</v>
      </c>
      <c r="H471" s="503"/>
      <c r="I471" s="512"/>
      <c r="J471" s="512"/>
      <c r="K471" s="512"/>
      <c r="L471" s="512"/>
      <c r="M471" s="473"/>
      <c r="N471" s="482"/>
      <c r="O471" s="482"/>
      <c r="P471" s="482"/>
      <c r="Q471" s="473"/>
    </row>
    <row r="472" spans="2:17" ht="12.75" customHeight="1" thickBot="1" x14ac:dyDescent="0.25">
      <c r="C472" s="139" t="s">
        <v>85</v>
      </c>
      <c r="D472" s="175">
        <v>12518858925</v>
      </c>
      <c r="E472" s="175">
        <v>8928129926</v>
      </c>
      <c r="F472" s="175" t="s">
        <v>465</v>
      </c>
      <c r="G472" s="175" t="s">
        <v>466</v>
      </c>
      <c r="H472" s="507"/>
      <c r="I472" s="509"/>
      <c r="J472" s="509"/>
      <c r="K472" s="512"/>
      <c r="L472" s="509"/>
      <c r="M472" s="473"/>
      <c r="N472" s="482"/>
      <c r="O472" s="482"/>
      <c r="P472" s="482"/>
      <c r="Q472" s="473"/>
    </row>
    <row r="473" spans="2:17" ht="12.75" customHeight="1" x14ac:dyDescent="0.2">
      <c r="C473" s="100"/>
    </row>
    <row r="474" spans="2:17" ht="12.75" customHeight="1" x14ac:dyDescent="0.2">
      <c r="B474" s="99" t="s">
        <v>468</v>
      </c>
      <c r="C474" s="99" t="s">
        <v>469</v>
      </c>
      <c r="D474" s="610"/>
      <c r="E474" s="610"/>
      <c r="F474" s="610"/>
      <c r="G474" s="610"/>
      <c r="H474" s="610"/>
      <c r="I474" s="610"/>
    </row>
    <row r="475" spans="2:17" ht="12.75" customHeight="1" x14ac:dyDescent="0.2">
      <c r="C475" s="607" t="s">
        <v>875</v>
      </c>
      <c r="D475" s="607"/>
      <c r="E475" s="607"/>
      <c r="F475" s="607"/>
      <c r="G475" s="607"/>
      <c r="H475" s="607"/>
      <c r="I475" s="607"/>
    </row>
    <row r="476" spans="2:17" ht="12.75" customHeight="1" x14ac:dyDescent="0.2">
      <c r="C476" s="100"/>
    </row>
    <row r="477" spans="2:17" ht="12.75" customHeight="1" x14ac:dyDescent="0.2">
      <c r="B477" s="99" t="s">
        <v>470</v>
      </c>
      <c r="C477" s="99" t="s">
        <v>471</v>
      </c>
      <c r="D477" s="113"/>
      <c r="E477" s="113"/>
      <c r="F477" s="113"/>
      <c r="G477" s="113"/>
      <c r="H477" s="113"/>
      <c r="I477" s="113"/>
    </row>
    <row r="478" spans="2:17" ht="12.75" customHeight="1" x14ac:dyDescent="0.2">
      <c r="C478" s="100" t="s">
        <v>472</v>
      </c>
    </row>
    <row r="479" spans="2:17" ht="12.75" customHeight="1" x14ac:dyDescent="0.2">
      <c r="C479" s="433" t="s">
        <v>1015</v>
      </c>
    </row>
    <row r="480" spans="2:17" ht="12.75" customHeight="1" x14ac:dyDescent="0.2">
      <c r="C480" s="607"/>
      <c r="D480" s="607"/>
      <c r="E480" s="607"/>
      <c r="F480" s="607"/>
      <c r="G480" s="607"/>
      <c r="H480" s="607"/>
      <c r="I480" s="607"/>
    </row>
    <row r="481" spans="3:9" ht="12.75" customHeight="1" x14ac:dyDescent="0.2">
      <c r="C481" s="99" t="s">
        <v>473</v>
      </c>
    </row>
    <row r="482" spans="3:9" ht="27" customHeight="1" x14ac:dyDescent="0.2">
      <c r="C482" s="607" t="s">
        <v>876</v>
      </c>
      <c r="D482" s="607"/>
      <c r="E482" s="607"/>
      <c r="F482" s="607"/>
      <c r="G482" s="607"/>
      <c r="H482" s="607"/>
      <c r="I482" s="98"/>
    </row>
    <row r="483" spans="3:9" ht="27" customHeight="1" x14ac:dyDescent="0.2">
      <c r="C483" s="434" t="s">
        <v>1016</v>
      </c>
      <c r="D483" s="400"/>
      <c r="E483" s="400"/>
      <c r="F483" s="400"/>
      <c r="G483" s="400"/>
      <c r="H483" s="400"/>
      <c r="I483" s="98"/>
    </row>
    <row r="484" spans="3:9" ht="12.75" customHeight="1" x14ac:dyDescent="0.2">
      <c r="D484" s="98"/>
      <c r="E484" s="98"/>
      <c r="F484" s="98"/>
      <c r="G484" s="98"/>
      <c r="H484" s="98"/>
      <c r="I484" s="98"/>
    </row>
    <row r="485" spans="3:9" ht="12.75" customHeight="1" x14ac:dyDescent="0.2">
      <c r="C485" s="99" t="s">
        <v>474</v>
      </c>
    </row>
    <row r="486" spans="3:9" ht="25.5" customHeight="1" x14ac:dyDescent="0.2">
      <c r="C486" s="607" t="s">
        <v>877</v>
      </c>
      <c r="D486" s="607"/>
      <c r="E486" s="607"/>
      <c r="F486" s="607"/>
      <c r="G486" s="607"/>
      <c r="H486" s="607"/>
    </row>
    <row r="487" spans="3:9" ht="25.5" customHeight="1" x14ac:dyDescent="0.2">
      <c r="C487" s="434" t="s">
        <v>1017</v>
      </c>
      <c r="D487" s="400"/>
      <c r="E487" s="400"/>
      <c r="F487" s="400"/>
      <c r="G487" s="400"/>
      <c r="H487" s="400"/>
    </row>
    <row r="488" spans="3:9" ht="12.75" customHeight="1" x14ac:dyDescent="0.2">
      <c r="C488" s="465"/>
    </row>
    <row r="489" spans="3:9" ht="12.75" customHeight="1" x14ac:dyDescent="0.2">
      <c r="C489" s="99" t="s">
        <v>1018</v>
      </c>
    </row>
    <row r="490" spans="3:9" ht="27.75" customHeight="1" x14ac:dyDescent="0.2">
      <c r="C490" s="607" t="s">
        <v>878</v>
      </c>
      <c r="D490" s="607"/>
      <c r="E490" s="607"/>
      <c r="F490" s="607"/>
      <c r="G490" s="607"/>
      <c r="H490" s="607"/>
    </row>
    <row r="491" spans="3:9" ht="12.75" customHeight="1" x14ac:dyDescent="0.2"/>
    <row r="492" spans="3:9" ht="12.75" customHeight="1" x14ac:dyDescent="0.2">
      <c r="C492" s="99" t="s">
        <v>475</v>
      </c>
    </row>
    <row r="493" spans="3:9" ht="12.75" customHeight="1" x14ac:dyDescent="0.2">
      <c r="C493" s="99" t="s">
        <v>476</v>
      </c>
    </row>
    <row r="494" spans="3:9" ht="12.75" customHeight="1" x14ac:dyDescent="0.2">
      <c r="C494" s="98" t="s">
        <v>477</v>
      </c>
    </row>
    <row r="495" spans="3:9" ht="12.75" customHeight="1" x14ac:dyDescent="0.2">
      <c r="C495" s="1" t="s">
        <v>478</v>
      </c>
    </row>
    <row r="496" spans="3:9" ht="12.75" customHeight="1" x14ac:dyDescent="0.2">
      <c r="C496" s="99"/>
    </row>
    <row r="497" spans="3:3" ht="12.75" customHeight="1" x14ac:dyDescent="0.2">
      <c r="C497" s="98" t="s">
        <v>479</v>
      </c>
    </row>
    <row r="498" spans="3:3" ht="12.75" customHeight="1" x14ac:dyDescent="0.2">
      <c r="C498" s="98" t="s">
        <v>480</v>
      </c>
    </row>
    <row r="499" spans="3:3" ht="12.75" customHeight="1" x14ac:dyDescent="0.2">
      <c r="C499" s="98" t="s">
        <v>481</v>
      </c>
    </row>
    <row r="500" spans="3:3" ht="12.75" customHeight="1" x14ac:dyDescent="0.2">
      <c r="C500" s="99"/>
    </row>
    <row r="501" spans="3:3" ht="12.75" customHeight="1" x14ac:dyDescent="0.2">
      <c r="C501" s="98" t="s">
        <v>879</v>
      </c>
    </row>
    <row r="502" spans="3:3" ht="12.75" customHeight="1" x14ac:dyDescent="0.2">
      <c r="C502" s="98"/>
    </row>
    <row r="503" spans="3:3" ht="12.75" customHeight="1" x14ac:dyDescent="0.2">
      <c r="C503" s="98" t="s">
        <v>482</v>
      </c>
    </row>
    <row r="504" spans="3:3" ht="12.75" customHeight="1" x14ac:dyDescent="0.2">
      <c r="C504" s="98" t="s">
        <v>1055</v>
      </c>
    </row>
    <row r="505" spans="3:3" ht="12.75" customHeight="1" x14ac:dyDescent="0.2">
      <c r="C505" s="98" t="s">
        <v>483</v>
      </c>
    </row>
    <row r="506" spans="3:3" ht="12.75" customHeight="1" x14ac:dyDescent="0.2">
      <c r="C506" s="99"/>
    </row>
    <row r="507" spans="3:3" ht="12.75" customHeight="1" x14ac:dyDescent="0.2">
      <c r="C507" s="98" t="s">
        <v>484</v>
      </c>
    </row>
    <row r="508" spans="3:3" ht="12.75" customHeight="1" x14ac:dyDescent="0.2">
      <c r="C508" s="98" t="s">
        <v>485</v>
      </c>
    </row>
    <row r="509" spans="3:3" ht="12.75" customHeight="1" x14ac:dyDescent="0.2">
      <c r="C509" s="99"/>
    </row>
    <row r="510" spans="3:3" ht="12.75" customHeight="1" x14ac:dyDescent="0.2">
      <c r="C510" s="98" t="s">
        <v>486</v>
      </c>
    </row>
    <row r="511" spans="3:3" ht="12.75" customHeight="1" x14ac:dyDescent="0.2">
      <c r="C511" s="1" t="s">
        <v>487</v>
      </c>
    </row>
    <row r="512" spans="3:3" ht="12.75" customHeight="1" x14ac:dyDescent="0.2">
      <c r="C512" s="98" t="s">
        <v>880</v>
      </c>
    </row>
    <row r="513" spans="2:9" ht="12.75" customHeight="1" x14ac:dyDescent="0.2">
      <c r="C513" s="98" t="s">
        <v>881</v>
      </c>
    </row>
    <row r="514" spans="2:9" ht="12.75" customHeight="1" x14ac:dyDescent="0.2">
      <c r="C514" s="98"/>
    </row>
    <row r="515" spans="2:9" ht="12.75" customHeight="1" x14ac:dyDescent="0.2">
      <c r="C515" s="98" t="s">
        <v>882</v>
      </c>
    </row>
    <row r="516" spans="2:9" ht="12.75" customHeight="1" x14ac:dyDescent="0.2">
      <c r="C516" s="471"/>
    </row>
    <row r="517" spans="2:9" ht="12.75" customHeight="1" x14ac:dyDescent="0.2">
      <c r="C517" s="99" t="s">
        <v>488</v>
      </c>
    </row>
    <row r="518" spans="2:9" ht="12.75" customHeight="1" x14ac:dyDescent="0.2">
      <c r="C518" s="98" t="s">
        <v>489</v>
      </c>
    </row>
    <row r="519" spans="2:9" ht="12.75" customHeight="1" x14ac:dyDescent="0.2">
      <c r="C519" s="98" t="s">
        <v>883</v>
      </c>
    </row>
    <row r="520" spans="2:9" ht="12.75" customHeight="1" x14ac:dyDescent="0.2"/>
    <row r="521" spans="2:9" ht="12.75" customHeight="1" x14ac:dyDescent="0.2">
      <c r="B521" s="99" t="s">
        <v>490</v>
      </c>
      <c r="C521" s="99" t="s">
        <v>1056</v>
      </c>
      <c r="D521" s="610"/>
      <c r="E521" s="610"/>
      <c r="F521" s="610"/>
      <c r="G521" s="610"/>
      <c r="H521" s="610"/>
      <c r="I521" s="610"/>
    </row>
    <row r="522" spans="2:9" ht="42" customHeight="1" x14ac:dyDescent="0.2">
      <c r="C522" s="633" t="s">
        <v>1057</v>
      </c>
      <c r="D522" s="633"/>
      <c r="E522" s="633"/>
      <c r="F522" s="633"/>
      <c r="G522" s="633"/>
      <c r="H522" s="633"/>
      <c r="I522" s="633"/>
    </row>
    <row r="523" spans="2:9" ht="12.75" customHeight="1" x14ac:dyDescent="0.2">
      <c r="C523" s="102"/>
    </row>
    <row r="524" spans="2:9" ht="12.75" customHeight="1" x14ac:dyDescent="0.2">
      <c r="C524" s="98" t="s">
        <v>491</v>
      </c>
    </row>
    <row r="525" spans="2:9" ht="12.75" customHeight="1" x14ac:dyDescent="0.2">
      <c r="C525" s="102"/>
    </row>
    <row r="526" spans="2:9" ht="12.75" customHeight="1" x14ac:dyDescent="0.2">
      <c r="B526" s="99" t="s">
        <v>492</v>
      </c>
      <c r="C526" s="99" t="s">
        <v>1058</v>
      </c>
      <c r="D526" s="113"/>
      <c r="E526" s="113"/>
      <c r="F526" s="113"/>
      <c r="G526" s="113"/>
      <c r="H526" s="113"/>
      <c r="I526" s="113"/>
    </row>
    <row r="527" spans="2:9" ht="12.75" customHeight="1" x14ac:dyDescent="0.2">
      <c r="B527" s="99"/>
      <c r="C527" s="98" t="s">
        <v>493</v>
      </c>
      <c r="D527" s="113"/>
      <c r="E527" s="113"/>
      <c r="F527" s="113"/>
      <c r="G527" s="113"/>
      <c r="H527" s="113"/>
      <c r="I527" s="113"/>
    </row>
    <row r="528" spans="2:9" ht="12.75" customHeight="1" x14ac:dyDescent="0.2">
      <c r="B528" s="99"/>
      <c r="C528" s="99"/>
      <c r="D528" s="113"/>
      <c r="E528" s="113"/>
      <c r="F528" s="113"/>
      <c r="G528" s="113"/>
      <c r="H528" s="113"/>
      <c r="I528" s="113"/>
    </row>
    <row r="529" spans="3:23" ht="12.75" customHeight="1" x14ac:dyDescent="0.2">
      <c r="C529" s="102" t="s">
        <v>747</v>
      </c>
      <c r="J529" s="551"/>
      <c r="K529" s="473"/>
      <c r="L529" s="473"/>
      <c r="M529" s="473"/>
      <c r="N529" s="473"/>
      <c r="O529" s="473"/>
      <c r="P529" s="473"/>
      <c r="Q529" s="473"/>
      <c r="R529" s="473"/>
      <c r="S529" s="473"/>
      <c r="T529" s="473"/>
      <c r="U529" s="473"/>
      <c r="V529" s="473"/>
      <c r="W529" s="473"/>
    </row>
    <row r="530" spans="3:23" ht="12.75" customHeight="1" thickBot="1" x14ac:dyDescent="0.25">
      <c r="C530" s="102"/>
      <c r="J530" s="473"/>
      <c r="K530" s="473"/>
      <c r="L530" s="473"/>
      <c r="M530" s="473"/>
      <c r="N530" s="473"/>
      <c r="O530" s="473"/>
      <c r="P530" s="473"/>
      <c r="Q530" s="473"/>
      <c r="R530" s="473"/>
      <c r="S530" s="473"/>
      <c r="T530" s="473"/>
      <c r="U530" s="473"/>
      <c r="V530" s="473"/>
      <c r="W530" s="473"/>
    </row>
    <row r="531" spans="3:23" ht="12.75" customHeight="1" thickBot="1" x14ac:dyDescent="0.25">
      <c r="C531" s="690" t="s">
        <v>884</v>
      </c>
      <c r="D531" s="691"/>
      <c r="E531" s="691"/>
      <c r="F531" s="691"/>
      <c r="G531" s="691"/>
      <c r="H531" s="691"/>
      <c r="I531" s="692"/>
      <c r="J531" s="629"/>
      <c r="K531" s="629"/>
      <c r="L531" s="629"/>
      <c r="M531" s="629"/>
      <c r="N531" s="629"/>
      <c r="O531" s="629"/>
      <c r="P531" s="629"/>
      <c r="Q531" s="473"/>
      <c r="R531" s="473"/>
      <c r="S531" s="473"/>
      <c r="T531" s="473"/>
      <c r="U531" s="473"/>
      <c r="V531" s="473"/>
      <c r="W531" s="473"/>
    </row>
    <row r="532" spans="3:23" ht="12.75" customHeight="1" x14ac:dyDescent="0.2">
      <c r="C532" s="410" t="s">
        <v>165</v>
      </c>
      <c r="D532" s="619" t="s">
        <v>494</v>
      </c>
      <c r="E532" s="191" t="s">
        <v>495</v>
      </c>
      <c r="F532" s="191" t="s">
        <v>496</v>
      </c>
      <c r="G532" s="191" t="s">
        <v>497</v>
      </c>
      <c r="H532" s="619" t="s">
        <v>498</v>
      </c>
      <c r="I532" s="409" t="s">
        <v>85</v>
      </c>
      <c r="J532" s="629"/>
      <c r="K532" s="629"/>
      <c r="L532" s="486"/>
      <c r="M532" s="486"/>
      <c r="N532" s="486"/>
      <c r="O532" s="629"/>
      <c r="P532" s="486"/>
      <c r="Q532" s="629"/>
      <c r="R532" s="486"/>
      <c r="S532" s="486"/>
      <c r="T532" s="486"/>
      <c r="U532" s="629"/>
      <c r="V532" s="486"/>
      <c r="W532" s="473"/>
    </row>
    <row r="533" spans="3:23" ht="12.75" customHeight="1" x14ac:dyDescent="0.2">
      <c r="C533" s="410"/>
      <c r="D533" s="628"/>
      <c r="E533" s="191" t="s">
        <v>499</v>
      </c>
      <c r="F533" s="191" t="s">
        <v>500</v>
      </c>
      <c r="G533" s="191" t="s">
        <v>501</v>
      </c>
      <c r="H533" s="628"/>
      <c r="I533" s="410" t="s">
        <v>502</v>
      </c>
      <c r="J533" s="629"/>
      <c r="K533" s="629"/>
      <c r="L533" s="486"/>
      <c r="M533" s="486"/>
      <c r="N533" s="486"/>
      <c r="O533" s="629"/>
      <c r="P533" s="486"/>
      <c r="Q533" s="629"/>
      <c r="R533" s="486"/>
      <c r="S533" s="486"/>
      <c r="T533" s="486"/>
      <c r="U533" s="629"/>
      <c r="V533" s="486"/>
      <c r="W533" s="473"/>
    </row>
    <row r="534" spans="3:23" ht="12.75" customHeight="1" thickBot="1" x14ac:dyDescent="0.25">
      <c r="C534" s="411"/>
      <c r="D534" s="620"/>
      <c r="E534" s="162"/>
      <c r="F534" s="162"/>
      <c r="G534" s="419" t="s">
        <v>503</v>
      </c>
      <c r="H534" s="620"/>
      <c r="I534" s="428"/>
      <c r="J534" s="629"/>
      <c r="K534" s="629"/>
      <c r="L534" s="526"/>
      <c r="M534" s="526"/>
      <c r="N534" s="486"/>
      <c r="O534" s="629"/>
      <c r="P534" s="526"/>
      <c r="Q534" s="629"/>
      <c r="R534" s="526"/>
      <c r="S534" s="526"/>
      <c r="T534" s="486"/>
      <c r="U534" s="629"/>
      <c r="V534" s="526"/>
      <c r="W534" s="473"/>
    </row>
    <row r="535" spans="3:23" ht="12.75" customHeight="1" thickBot="1" x14ac:dyDescent="0.25">
      <c r="C535" s="137" t="s">
        <v>504</v>
      </c>
      <c r="D535" s="176">
        <v>343931961550</v>
      </c>
      <c r="E535" s="176">
        <v>112420260569</v>
      </c>
      <c r="F535" s="176">
        <v>73069896635</v>
      </c>
      <c r="G535" s="176">
        <v>190695988424</v>
      </c>
      <c r="H535" s="176">
        <v>19079687161</v>
      </c>
      <c r="I535" s="176">
        <v>739197794339</v>
      </c>
      <c r="J535" s="527"/>
      <c r="K535" s="533"/>
      <c r="L535" s="533"/>
      <c r="M535" s="533"/>
      <c r="N535" s="533"/>
      <c r="O535" s="533"/>
      <c r="P535" s="533"/>
      <c r="Q535" s="482"/>
      <c r="R535" s="473"/>
      <c r="S535" s="473"/>
      <c r="T535" s="473"/>
      <c r="U535" s="473"/>
      <c r="V535" s="473"/>
      <c r="W535" s="473"/>
    </row>
    <row r="536" spans="3:23" ht="12.75" customHeight="1" thickBot="1" x14ac:dyDescent="0.25">
      <c r="C536" s="137" t="s">
        <v>505</v>
      </c>
      <c r="D536" s="176">
        <v>432294184735</v>
      </c>
      <c r="E536" s="176">
        <v>2391091290733</v>
      </c>
      <c r="F536" s="176">
        <v>1288326424459</v>
      </c>
      <c r="G536" s="176">
        <v>1686585263253</v>
      </c>
      <c r="H536" s="176">
        <v>1470048065667</v>
      </c>
      <c r="I536" s="176">
        <v>7268345228847</v>
      </c>
      <c r="J536" s="527"/>
      <c r="K536" s="533"/>
      <c r="L536" s="533"/>
      <c r="M536" s="533"/>
      <c r="N536" s="533"/>
      <c r="O536" s="533"/>
      <c r="P536" s="533"/>
      <c r="Q536" s="473"/>
      <c r="R536" s="473"/>
      <c r="S536" s="473"/>
      <c r="T536" s="473"/>
      <c r="U536" s="473"/>
      <c r="V536" s="473"/>
      <c r="W536" s="473"/>
    </row>
    <row r="537" spans="3:23" ht="12.75" customHeight="1" thickBot="1" x14ac:dyDescent="0.25">
      <c r="C537" s="139" t="s">
        <v>886</v>
      </c>
      <c r="D537" s="175">
        <v>776226146285</v>
      </c>
      <c r="E537" s="175">
        <v>2503511551302</v>
      </c>
      <c r="F537" s="175">
        <v>1361396321094</v>
      </c>
      <c r="G537" s="175">
        <v>1877281251677</v>
      </c>
      <c r="H537" s="175">
        <v>1489127752828</v>
      </c>
      <c r="I537" s="175">
        <v>8007543023186</v>
      </c>
      <c r="J537" s="528"/>
      <c r="K537" s="529"/>
      <c r="L537" s="529"/>
      <c r="M537" s="529"/>
      <c r="N537" s="529"/>
      <c r="O537" s="529"/>
      <c r="P537" s="529"/>
      <c r="Q537" s="473"/>
      <c r="R537" s="473"/>
      <c r="S537" s="473"/>
      <c r="T537" s="473"/>
      <c r="U537" s="473"/>
      <c r="V537" s="473"/>
      <c r="W537" s="473"/>
    </row>
    <row r="538" spans="3:23" ht="12.75" customHeight="1" thickBot="1" x14ac:dyDescent="0.25">
      <c r="C538" s="139"/>
      <c r="D538" s="175"/>
      <c r="E538" s="175"/>
      <c r="F538" s="175"/>
      <c r="G538" s="175"/>
      <c r="H538" s="175"/>
      <c r="I538" s="175"/>
      <c r="J538" s="527"/>
      <c r="K538" s="534"/>
      <c r="L538" s="534"/>
      <c r="M538" s="534"/>
      <c r="N538" s="534"/>
      <c r="O538" s="534"/>
      <c r="P538" s="534"/>
      <c r="Q538" s="473"/>
      <c r="R538" s="473"/>
      <c r="S538" s="473"/>
      <c r="T538" s="473"/>
      <c r="U538" s="473"/>
      <c r="V538" s="473"/>
      <c r="W538" s="473"/>
    </row>
    <row r="539" spans="3:23" ht="12.75" customHeight="1" thickBot="1" x14ac:dyDescent="0.25">
      <c r="C539" s="137" t="s">
        <v>507</v>
      </c>
      <c r="D539" s="176">
        <v>755426860013</v>
      </c>
      <c r="E539" s="176">
        <v>114875690665</v>
      </c>
      <c r="F539" s="176">
        <v>83985270979</v>
      </c>
      <c r="G539" s="176">
        <v>131972539962</v>
      </c>
      <c r="H539" s="176">
        <v>721642939929</v>
      </c>
      <c r="I539" s="176">
        <v>1807903301548</v>
      </c>
      <c r="J539" s="527"/>
      <c r="K539" s="533"/>
      <c r="L539" s="533"/>
      <c r="M539" s="533"/>
      <c r="N539" s="533"/>
      <c r="O539" s="533"/>
      <c r="P539" s="533"/>
      <c r="Q539" s="473"/>
      <c r="R539" s="473"/>
      <c r="S539" s="473"/>
      <c r="T539" s="550"/>
      <c r="U539" s="473"/>
      <c r="V539" s="473"/>
      <c r="W539" s="473"/>
    </row>
    <row r="540" spans="3:23" ht="12.75" customHeight="1" thickBot="1" x14ac:dyDescent="0.25">
      <c r="C540" s="137" t="s">
        <v>508</v>
      </c>
      <c r="D540" s="176">
        <v>5279675640770</v>
      </c>
      <c r="E540" s="176">
        <v>673377883479</v>
      </c>
      <c r="F540" s="176">
        <v>752143065738</v>
      </c>
      <c r="G540" s="176">
        <v>810008563414</v>
      </c>
      <c r="H540" s="176">
        <v>220835626554</v>
      </c>
      <c r="I540" s="176">
        <v>7736040779955</v>
      </c>
      <c r="J540" s="527"/>
      <c r="K540" s="533"/>
      <c r="L540" s="533"/>
      <c r="M540" s="533"/>
      <c r="N540" s="533"/>
      <c r="O540" s="533"/>
      <c r="P540" s="533"/>
      <c r="Q540" s="473"/>
      <c r="R540" s="473"/>
      <c r="S540" s="473"/>
      <c r="T540" s="473"/>
      <c r="U540" s="473"/>
      <c r="V540" s="473"/>
      <c r="W540" s="473"/>
    </row>
    <row r="541" spans="3:23" ht="12.75" customHeight="1" thickBot="1" x14ac:dyDescent="0.25">
      <c r="C541" s="139" t="s">
        <v>509</v>
      </c>
      <c r="D541" s="175">
        <v>6035102500783</v>
      </c>
      <c r="E541" s="175">
        <v>788253574143</v>
      </c>
      <c r="F541" s="175">
        <v>836128336717</v>
      </c>
      <c r="G541" s="175">
        <v>941981103377</v>
      </c>
      <c r="H541" s="175">
        <v>942478566483</v>
      </c>
      <c r="I541" s="175">
        <v>9543944081503</v>
      </c>
      <c r="J541" s="528"/>
      <c r="K541" s="529"/>
      <c r="L541" s="529"/>
      <c r="M541" s="529"/>
      <c r="N541" s="529"/>
      <c r="O541" s="529"/>
      <c r="P541" s="529"/>
      <c r="Q541" s="473"/>
      <c r="R541" s="473"/>
      <c r="S541" s="473"/>
      <c r="T541" s="473"/>
      <c r="U541" s="473"/>
      <c r="V541" s="473"/>
      <c r="W541" s="473"/>
    </row>
    <row r="542" spans="3:23" ht="12.75" customHeight="1" x14ac:dyDescent="0.2">
      <c r="C542" s="128"/>
    </row>
    <row r="543" spans="3:23" ht="12.75" customHeight="1" x14ac:dyDescent="0.2">
      <c r="C543" s="102" t="s">
        <v>138</v>
      </c>
      <c r="J543" s="551"/>
      <c r="K543" s="473"/>
      <c r="L543" s="473"/>
      <c r="M543" s="473"/>
      <c r="N543" s="473"/>
      <c r="O543" s="473"/>
      <c r="P543" s="473"/>
      <c r="Q543" s="473"/>
      <c r="R543" s="473"/>
      <c r="S543" s="473"/>
      <c r="T543" s="473"/>
      <c r="U543" s="473"/>
      <c r="V543" s="473"/>
    </row>
    <row r="544" spans="3:23" ht="12.75" customHeight="1" x14ac:dyDescent="0.2">
      <c r="C544" s="102"/>
      <c r="J544" s="570"/>
      <c r="K544" s="473"/>
      <c r="L544" s="473"/>
      <c r="M544" s="473"/>
      <c r="N544" s="473"/>
      <c r="O544" s="473"/>
      <c r="P544" s="473"/>
      <c r="Q544" s="473"/>
      <c r="R544" s="473"/>
      <c r="S544" s="473"/>
      <c r="T544" s="473"/>
      <c r="U544" s="473"/>
      <c r="V544" s="473"/>
    </row>
    <row r="545" spans="2:22" ht="12.75" customHeight="1" thickBot="1" x14ac:dyDescent="0.25">
      <c r="C545" s="100"/>
      <c r="J545" s="473"/>
      <c r="K545" s="473"/>
      <c r="L545" s="473"/>
      <c r="M545" s="473"/>
      <c r="N545" s="473"/>
      <c r="O545" s="473"/>
      <c r="P545" s="473"/>
      <c r="Q545" s="473"/>
      <c r="R545" s="473"/>
      <c r="S545" s="473"/>
      <c r="T545" s="473"/>
      <c r="U545" s="473"/>
      <c r="V545" s="473"/>
    </row>
    <row r="546" spans="2:22" ht="12.75" customHeight="1" thickBot="1" x14ac:dyDescent="0.25">
      <c r="B546" s="571"/>
      <c r="C546" s="690" t="s">
        <v>885</v>
      </c>
      <c r="D546" s="691"/>
      <c r="E546" s="691"/>
      <c r="F546" s="691"/>
      <c r="G546" s="691"/>
      <c r="H546" s="691"/>
      <c r="I546" s="692"/>
      <c r="J546" s="629"/>
      <c r="K546" s="629"/>
      <c r="L546" s="629"/>
      <c r="M546" s="629"/>
      <c r="N546" s="629"/>
      <c r="O546" s="629"/>
      <c r="P546" s="629"/>
      <c r="Q546" s="473"/>
      <c r="R546" s="473"/>
      <c r="S546" s="473"/>
      <c r="T546" s="473"/>
      <c r="U546" s="473"/>
      <c r="V546" s="473"/>
    </row>
    <row r="547" spans="2:22" ht="12.75" customHeight="1" x14ac:dyDescent="0.2">
      <c r="B547" s="572"/>
      <c r="C547" s="410" t="s">
        <v>165</v>
      </c>
      <c r="D547" s="619" t="s">
        <v>494</v>
      </c>
      <c r="E547" s="191" t="s">
        <v>495</v>
      </c>
      <c r="F547" s="191" t="s">
        <v>496</v>
      </c>
      <c r="G547" s="191" t="s">
        <v>497</v>
      </c>
      <c r="H547" s="619" t="s">
        <v>498</v>
      </c>
      <c r="I547" s="191" t="s">
        <v>85</v>
      </c>
      <c r="J547" s="629"/>
      <c r="K547" s="629"/>
      <c r="L547" s="486"/>
      <c r="M547" s="486"/>
      <c r="N547" s="486"/>
      <c r="O547" s="629"/>
      <c r="P547" s="486"/>
      <c r="Q547" s="629"/>
      <c r="R547" s="486"/>
      <c r="S547" s="486"/>
      <c r="T547" s="486"/>
      <c r="U547" s="629"/>
      <c r="V547" s="486"/>
    </row>
    <row r="548" spans="2:22" ht="12.75" customHeight="1" x14ac:dyDescent="0.2">
      <c r="B548" s="572"/>
      <c r="C548" s="410"/>
      <c r="D548" s="628"/>
      <c r="E548" s="191" t="s">
        <v>499</v>
      </c>
      <c r="F548" s="191" t="s">
        <v>500</v>
      </c>
      <c r="G548" s="191" t="s">
        <v>501</v>
      </c>
      <c r="H548" s="628"/>
      <c r="I548" s="191" t="s">
        <v>502</v>
      </c>
      <c r="J548" s="629"/>
      <c r="K548" s="629"/>
      <c r="L548" s="486"/>
      <c r="M548" s="486"/>
      <c r="N548" s="486"/>
      <c r="O548" s="629"/>
      <c r="P548" s="486"/>
      <c r="Q548" s="629"/>
      <c r="R548" s="486"/>
      <c r="S548" s="486"/>
      <c r="T548" s="486"/>
      <c r="U548" s="629"/>
      <c r="V548" s="486"/>
    </row>
    <row r="549" spans="2:22" ht="12.75" customHeight="1" thickBot="1" x14ac:dyDescent="0.25">
      <c r="B549" s="572"/>
      <c r="C549" s="411"/>
      <c r="D549" s="620"/>
      <c r="E549" s="162"/>
      <c r="F549" s="162"/>
      <c r="G549" s="419" t="s">
        <v>503</v>
      </c>
      <c r="H549" s="620"/>
      <c r="I549" s="419"/>
      <c r="J549" s="629"/>
      <c r="K549" s="629"/>
      <c r="L549" s="526"/>
      <c r="M549" s="526"/>
      <c r="N549" s="486"/>
      <c r="O549" s="629"/>
      <c r="P549" s="526"/>
      <c r="Q549" s="629"/>
      <c r="R549" s="526"/>
      <c r="S549" s="526"/>
      <c r="T549" s="486"/>
      <c r="U549" s="629"/>
      <c r="V549" s="526"/>
    </row>
    <row r="550" spans="2:22" ht="12.75" customHeight="1" thickBot="1" x14ac:dyDescent="0.25">
      <c r="B550" s="572"/>
      <c r="C550" s="137" t="s">
        <v>504</v>
      </c>
      <c r="D550" s="176">
        <v>20737095250</v>
      </c>
      <c r="E550" s="176">
        <v>80073218734</v>
      </c>
      <c r="F550" s="176">
        <v>46564630295</v>
      </c>
      <c r="G550" s="176">
        <v>102401435124</v>
      </c>
      <c r="H550" s="176">
        <v>5377192702</v>
      </c>
      <c r="I550" s="176">
        <v>255153572105</v>
      </c>
      <c r="J550" s="527"/>
      <c r="K550" s="533"/>
      <c r="L550" s="533"/>
      <c r="M550" s="533"/>
      <c r="N550" s="533"/>
      <c r="O550" s="533"/>
      <c r="P550" s="533"/>
      <c r="Q550" s="482"/>
      <c r="R550" s="473"/>
      <c r="S550" s="473"/>
      <c r="T550" s="473"/>
      <c r="U550" s="473"/>
      <c r="V550" s="473"/>
    </row>
    <row r="551" spans="2:22" ht="12.75" customHeight="1" thickBot="1" x14ac:dyDescent="0.25">
      <c r="B551" s="572"/>
      <c r="C551" s="137" t="s">
        <v>505</v>
      </c>
      <c r="D551" s="176">
        <v>537003426293</v>
      </c>
      <c r="E551" s="176">
        <v>1817987540018</v>
      </c>
      <c r="F551" s="176">
        <v>1111830974742</v>
      </c>
      <c r="G551" s="176">
        <v>1547019589183</v>
      </c>
      <c r="H551" s="176">
        <v>1257678490615</v>
      </c>
      <c r="I551" s="176">
        <v>6271520020852</v>
      </c>
      <c r="J551" s="527"/>
      <c r="K551" s="533"/>
      <c r="L551" s="533"/>
      <c r="M551" s="533"/>
      <c r="N551" s="533"/>
      <c r="O551" s="533"/>
      <c r="P551" s="533"/>
      <c r="Q551" s="473"/>
      <c r="R551" s="473"/>
      <c r="S551" s="473"/>
      <c r="T551" s="473"/>
      <c r="U551" s="473"/>
      <c r="V551" s="473"/>
    </row>
    <row r="552" spans="2:22" ht="12.75" customHeight="1" thickBot="1" x14ac:dyDescent="0.25">
      <c r="B552" s="572"/>
      <c r="C552" s="139" t="s">
        <v>506</v>
      </c>
      <c r="D552" s="175">
        <v>557740521543</v>
      </c>
      <c r="E552" s="175">
        <v>1898060758753</v>
      </c>
      <c r="F552" s="175">
        <v>1158395605037</v>
      </c>
      <c r="G552" s="175">
        <v>1649421024307</v>
      </c>
      <c r="H552" s="175">
        <v>1263055683318</v>
      </c>
      <c r="I552" s="175">
        <v>6526673592958</v>
      </c>
      <c r="J552" s="528"/>
      <c r="K552" s="529"/>
      <c r="L552" s="529"/>
      <c r="M552" s="529"/>
      <c r="N552" s="529"/>
      <c r="O552" s="529"/>
      <c r="P552" s="529"/>
      <c r="Q552" s="473"/>
      <c r="R552" s="473"/>
      <c r="S552" s="473"/>
      <c r="T552" s="473"/>
      <c r="U552" s="473"/>
      <c r="V552" s="473"/>
    </row>
    <row r="553" spans="2:22" ht="12.75" customHeight="1" thickBot="1" x14ac:dyDescent="0.25">
      <c r="B553" s="572"/>
      <c r="C553" s="139"/>
      <c r="D553" s="175"/>
      <c r="E553" s="175"/>
      <c r="F553" s="175"/>
      <c r="G553" s="175"/>
      <c r="H553" s="175"/>
      <c r="I553" s="175"/>
      <c r="J553" s="527"/>
      <c r="K553" s="534"/>
      <c r="L553" s="534"/>
      <c r="M553" s="534"/>
      <c r="N553" s="534"/>
      <c r="O553" s="534"/>
      <c r="P553" s="534"/>
      <c r="Q553" s="473"/>
      <c r="R553" s="473"/>
      <c r="S553" s="473"/>
      <c r="T553" s="473"/>
      <c r="U553" s="473"/>
      <c r="V553" s="473"/>
    </row>
    <row r="554" spans="2:22" ht="12.75" customHeight="1" thickBot="1" x14ac:dyDescent="0.25">
      <c r="B554" s="572"/>
      <c r="C554" s="137" t="s">
        <v>507</v>
      </c>
      <c r="D554" s="176">
        <v>316550712880</v>
      </c>
      <c r="E554" s="176">
        <v>188055617556</v>
      </c>
      <c r="F554" s="176">
        <v>225988729486</v>
      </c>
      <c r="G554" s="176">
        <v>233153440230</v>
      </c>
      <c r="H554" s="176">
        <v>531873312115</v>
      </c>
      <c r="I554" s="176">
        <v>1495621812267</v>
      </c>
      <c r="J554" s="527"/>
      <c r="K554" s="533"/>
      <c r="L554" s="533"/>
      <c r="M554" s="533"/>
      <c r="N554" s="533"/>
      <c r="O554" s="533"/>
      <c r="P554" s="533"/>
      <c r="Q554" s="473"/>
      <c r="R554" s="473"/>
      <c r="S554" s="473"/>
      <c r="T554" s="473"/>
      <c r="U554" s="473"/>
      <c r="V554" s="473"/>
    </row>
    <row r="555" spans="2:22" ht="12.75" customHeight="1" thickBot="1" x14ac:dyDescent="0.25">
      <c r="B555" s="572"/>
      <c r="C555" s="137" t="s">
        <v>508</v>
      </c>
      <c r="D555" s="176">
        <v>4976432801606</v>
      </c>
      <c r="E555" s="176">
        <v>346481235233</v>
      </c>
      <c r="F555" s="176">
        <v>498992553374</v>
      </c>
      <c r="G555" s="176">
        <v>1086135913522</v>
      </c>
      <c r="H555" s="176">
        <v>177269538615</v>
      </c>
      <c r="I555" s="176">
        <v>7085312042350</v>
      </c>
      <c r="J555" s="527"/>
      <c r="K555" s="533"/>
      <c r="L555" s="533"/>
      <c r="M555" s="533"/>
      <c r="N555" s="533"/>
      <c r="O555" s="533"/>
      <c r="P555" s="533"/>
      <c r="Q555" s="473"/>
      <c r="R555" s="473"/>
      <c r="S555" s="473"/>
      <c r="T555" s="473"/>
      <c r="U555" s="473"/>
      <c r="V555" s="473"/>
    </row>
    <row r="556" spans="2:22" ht="12.75" customHeight="1" thickBot="1" x14ac:dyDescent="0.25">
      <c r="B556" s="573"/>
      <c r="C556" s="139" t="s">
        <v>509</v>
      </c>
      <c r="D556" s="175">
        <v>5292983514487</v>
      </c>
      <c r="E556" s="175">
        <v>534536852789</v>
      </c>
      <c r="F556" s="175">
        <v>724981282860</v>
      </c>
      <c r="G556" s="175">
        <v>1319289353752</v>
      </c>
      <c r="H556" s="175">
        <v>709142850730</v>
      </c>
      <c r="I556" s="175">
        <v>8580933854618</v>
      </c>
      <c r="J556" s="528"/>
      <c r="K556" s="529"/>
      <c r="L556" s="529"/>
      <c r="M556" s="529"/>
      <c r="N556" s="529"/>
      <c r="O556" s="529"/>
      <c r="P556" s="529"/>
      <c r="Q556" s="473"/>
      <c r="R556" s="473"/>
      <c r="S556" s="473"/>
      <c r="T556" s="473"/>
      <c r="U556" s="473"/>
      <c r="V556" s="473"/>
    </row>
    <row r="557" spans="2:22" ht="12.75" customHeight="1" x14ac:dyDescent="0.2">
      <c r="C557" s="100"/>
      <c r="J557" s="473"/>
      <c r="K557" s="473"/>
      <c r="L557" s="473"/>
      <c r="M557" s="473"/>
      <c r="N557" s="473"/>
      <c r="O557" s="473"/>
      <c r="P557" s="473"/>
      <c r="Q557" s="473"/>
      <c r="R557" s="473"/>
      <c r="S557" s="473"/>
      <c r="T557" s="473"/>
      <c r="U557" s="473"/>
      <c r="V557" s="473"/>
    </row>
    <row r="558" spans="2:22" ht="12.75" customHeight="1" x14ac:dyDescent="0.2">
      <c r="C558" s="98" t="s">
        <v>510</v>
      </c>
      <c r="J558" s="521"/>
      <c r="K558" s="630"/>
      <c r="L558" s="630"/>
      <c r="M558" s="630"/>
      <c r="N558" s="630"/>
      <c r="O558" s="630"/>
      <c r="P558" s="630"/>
      <c r="Q558" s="473"/>
      <c r="R558" s="473"/>
      <c r="S558" s="473"/>
      <c r="T558" s="473"/>
      <c r="U558" s="473"/>
      <c r="V558" s="473"/>
    </row>
    <row r="559" spans="2:22" ht="12.75" customHeight="1" x14ac:dyDescent="0.2">
      <c r="C559" s="102"/>
      <c r="J559" s="473"/>
      <c r="K559" s="630"/>
      <c r="L559" s="630"/>
      <c r="M559" s="630"/>
      <c r="N559" s="630"/>
      <c r="O559" s="630"/>
      <c r="P559" s="630"/>
      <c r="Q559" s="473"/>
      <c r="R559" s="473"/>
      <c r="S559" s="473"/>
      <c r="T559" s="473"/>
      <c r="U559" s="473"/>
      <c r="V559" s="473"/>
    </row>
    <row r="560" spans="2:22" ht="29.25" customHeight="1" x14ac:dyDescent="0.2">
      <c r="C560" s="98" t="s">
        <v>511</v>
      </c>
      <c r="J560" s="521"/>
      <c r="K560" s="693"/>
      <c r="L560" s="693"/>
      <c r="M560" s="693"/>
      <c r="N560" s="693"/>
      <c r="O560" s="693"/>
      <c r="P560" s="693"/>
      <c r="Q560" s="473"/>
      <c r="R560" s="473"/>
      <c r="S560" s="473"/>
      <c r="T560" s="473"/>
      <c r="U560" s="473"/>
      <c r="V560" s="473"/>
    </row>
    <row r="561" spans="2:17" ht="12.75" customHeight="1" x14ac:dyDescent="0.2">
      <c r="C561" s="102"/>
    </row>
    <row r="562" spans="2:17" ht="12.75" customHeight="1" x14ac:dyDescent="0.2">
      <c r="C562" s="98" t="s">
        <v>512</v>
      </c>
    </row>
    <row r="563" spans="2:17" ht="12.75" customHeight="1" x14ac:dyDescent="0.2">
      <c r="C563" s="98" t="s">
        <v>513</v>
      </c>
    </row>
    <row r="564" spans="2:17" ht="12.75" customHeight="1" x14ac:dyDescent="0.2">
      <c r="C564" s="102"/>
    </row>
    <row r="565" spans="2:17" ht="12.75" customHeight="1" x14ac:dyDescent="0.2">
      <c r="C565" s="98" t="s">
        <v>514</v>
      </c>
    </row>
    <row r="566" spans="2:17" ht="12.75" customHeight="1" x14ac:dyDescent="0.2">
      <c r="C566" s="98" t="s">
        <v>515</v>
      </c>
    </row>
    <row r="567" spans="2:17" ht="12.75" customHeight="1" x14ac:dyDescent="0.2">
      <c r="C567" s="98" t="s">
        <v>516</v>
      </c>
    </row>
    <row r="568" spans="2:17" ht="12.75" customHeight="1" x14ac:dyDescent="0.2">
      <c r="C568" s="98"/>
    </row>
    <row r="569" spans="2:17" ht="12.75" customHeight="1" x14ac:dyDescent="0.2">
      <c r="C569" s="98"/>
    </row>
    <row r="570" spans="2:17" x14ac:dyDescent="0.2">
      <c r="B570" s="99" t="s">
        <v>517</v>
      </c>
      <c r="C570" s="99" t="s">
        <v>1059</v>
      </c>
      <c r="D570" s="113"/>
      <c r="E570" s="113"/>
      <c r="F570" s="113"/>
      <c r="G570" s="113"/>
      <c r="H570" s="113"/>
      <c r="I570" s="113"/>
    </row>
    <row r="571" spans="2:17" ht="12.75" customHeight="1" x14ac:dyDescent="0.2">
      <c r="C571" s="98" t="s">
        <v>887</v>
      </c>
    </row>
    <row r="572" spans="2:17" ht="12.75" customHeight="1" x14ac:dyDescent="0.2">
      <c r="C572" s="98"/>
    </row>
    <row r="573" spans="2:17" ht="12.75" customHeight="1" x14ac:dyDescent="0.2">
      <c r="C573" s="102" t="s">
        <v>747</v>
      </c>
    </row>
    <row r="574" spans="2:17" ht="12.75" customHeight="1" thickBot="1" x14ac:dyDescent="0.25">
      <c r="C574" s="569"/>
      <c r="H574" s="473"/>
      <c r="I574" s="473"/>
      <c r="J574" s="473"/>
      <c r="K574" s="473"/>
      <c r="L574" s="473"/>
      <c r="M574" s="473"/>
      <c r="N574" s="473"/>
      <c r="O574" s="473"/>
      <c r="P574" s="473"/>
      <c r="Q574" s="473"/>
    </row>
    <row r="575" spans="2:17" ht="12.75" customHeight="1" thickBot="1" x14ac:dyDescent="0.25">
      <c r="C575" s="621" t="s">
        <v>518</v>
      </c>
      <c r="D575" s="623" t="s">
        <v>519</v>
      </c>
      <c r="E575" s="624"/>
      <c r="F575" s="624"/>
      <c r="G575" s="625"/>
      <c r="H575" s="613"/>
      <c r="I575" s="613"/>
      <c r="J575" s="613"/>
      <c r="K575" s="613"/>
      <c r="L575" s="613"/>
      <c r="M575" s="473"/>
      <c r="N575" s="473"/>
      <c r="O575" s="473"/>
      <c r="P575" s="473"/>
      <c r="Q575" s="473"/>
    </row>
    <row r="576" spans="2:17" ht="12.75" customHeight="1" x14ac:dyDescent="0.2">
      <c r="C576" s="622"/>
      <c r="D576" s="412" t="s">
        <v>520</v>
      </c>
      <c r="E576" s="412" t="s">
        <v>521</v>
      </c>
      <c r="F576" s="412" t="s">
        <v>522</v>
      </c>
      <c r="G576" s="412" t="s">
        <v>521</v>
      </c>
      <c r="H576" s="613"/>
      <c r="I576" s="496"/>
      <c r="J576" s="613"/>
      <c r="K576" s="496"/>
      <c r="L576" s="613"/>
      <c r="M576" s="496"/>
      <c r="N576" s="613"/>
      <c r="O576" s="496"/>
      <c r="P576" s="613"/>
      <c r="Q576" s="473"/>
    </row>
    <row r="577" spans="3:17" ht="12.75" customHeight="1" thickBot="1" x14ac:dyDescent="0.25">
      <c r="C577" s="427"/>
      <c r="D577" s="427" t="s">
        <v>57</v>
      </c>
      <c r="E577" s="427"/>
      <c r="F577" s="427" t="s">
        <v>57</v>
      </c>
      <c r="G577" s="427"/>
      <c r="H577" s="613"/>
      <c r="I577" s="513"/>
      <c r="J577" s="613"/>
      <c r="K577" s="513"/>
      <c r="L577" s="613"/>
      <c r="M577" s="513"/>
      <c r="N577" s="613"/>
      <c r="O577" s="513"/>
      <c r="P577" s="613"/>
      <c r="Q577" s="473"/>
    </row>
    <row r="578" spans="3:17" ht="12.75" customHeight="1" thickBot="1" x14ac:dyDescent="0.25">
      <c r="C578" s="109" t="s">
        <v>523</v>
      </c>
      <c r="D578" s="202">
        <v>703872678399</v>
      </c>
      <c r="E578" s="203">
        <v>10</v>
      </c>
      <c r="F578" s="204">
        <v>3889969142</v>
      </c>
      <c r="G578" s="203">
        <v>5</v>
      </c>
      <c r="H578" s="476"/>
      <c r="I578" s="574"/>
      <c r="J578" s="478"/>
      <c r="K578" s="574"/>
      <c r="L578" s="478"/>
      <c r="M578" s="58"/>
      <c r="N578" s="58"/>
      <c r="O578" s="58"/>
      <c r="P578" s="58"/>
      <c r="Q578" s="473"/>
    </row>
    <row r="579" spans="3:17" ht="12.75" customHeight="1" thickBot="1" x14ac:dyDescent="0.25">
      <c r="C579" s="109" t="s">
        <v>524</v>
      </c>
      <c r="D579" s="205">
        <v>1420895359610</v>
      </c>
      <c r="E579" s="111">
        <v>19</v>
      </c>
      <c r="F579" s="112">
        <v>13068165167</v>
      </c>
      <c r="G579" s="111">
        <v>17</v>
      </c>
      <c r="H579" s="476"/>
      <c r="I579" s="574"/>
      <c r="J579" s="478"/>
      <c r="K579" s="574"/>
      <c r="L579" s="478"/>
      <c r="M579" s="58"/>
      <c r="N579" s="58"/>
      <c r="O579" s="58"/>
      <c r="P579" s="58"/>
      <c r="Q579" s="473"/>
    </row>
    <row r="580" spans="3:17" ht="12.75" customHeight="1" thickBot="1" x14ac:dyDescent="0.25">
      <c r="C580" s="109" t="s">
        <v>525</v>
      </c>
      <c r="D580" s="205">
        <v>894352526208</v>
      </c>
      <c r="E580" s="111">
        <v>12</v>
      </c>
      <c r="F580" s="112">
        <v>10722938876</v>
      </c>
      <c r="G580" s="111">
        <v>14</v>
      </c>
      <c r="H580" s="476"/>
      <c r="I580" s="574"/>
      <c r="J580" s="478"/>
      <c r="K580" s="574"/>
      <c r="L580" s="478"/>
      <c r="M580" s="58"/>
      <c r="N580" s="58"/>
      <c r="O580" s="58"/>
      <c r="P580" s="58"/>
      <c r="Q580" s="473"/>
    </row>
    <row r="581" spans="3:17" ht="12.75" customHeight="1" thickBot="1" x14ac:dyDescent="0.25">
      <c r="C581" s="109" t="s">
        <v>526</v>
      </c>
      <c r="D581" s="205">
        <v>4368224772407</v>
      </c>
      <c r="E581" s="111">
        <v>59</v>
      </c>
      <c r="F581" s="112">
        <v>49666031019</v>
      </c>
      <c r="G581" s="111">
        <v>64</v>
      </c>
      <c r="H581" s="476"/>
      <c r="I581" s="574"/>
      <c r="J581" s="478"/>
      <c r="K581" s="574"/>
      <c r="L581" s="478"/>
      <c r="M581" s="58"/>
      <c r="N581" s="58"/>
      <c r="O581" s="58"/>
      <c r="P581" s="58"/>
      <c r="Q581" s="473"/>
    </row>
    <row r="582" spans="3:17" ht="12.75" customHeight="1" thickBot="1" x14ac:dyDescent="0.25">
      <c r="C582" s="206" t="s">
        <v>343</v>
      </c>
      <c r="D582" s="207">
        <v>7387345336624</v>
      </c>
      <c r="E582" s="208">
        <v>100</v>
      </c>
      <c r="F582" s="209">
        <v>77347104204</v>
      </c>
      <c r="G582" s="208">
        <v>100</v>
      </c>
      <c r="H582" s="516"/>
      <c r="I582" s="575"/>
      <c r="J582" s="496"/>
      <c r="K582" s="575"/>
      <c r="L582" s="496"/>
      <c r="M582" s="58"/>
      <c r="N582" s="58"/>
      <c r="O582" s="58"/>
      <c r="P582" s="58"/>
      <c r="Q582" s="473"/>
    </row>
    <row r="583" spans="3:17" ht="12.75" customHeight="1" thickBot="1" x14ac:dyDescent="0.25">
      <c r="C583" s="206" t="s">
        <v>50</v>
      </c>
      <c r="D583" s="347">
        <v>265760043</v>
      </c>
      <c r="E583" s="194"/>
      <c r="F583" s="141">
        <v>0</v>
      </c>
      <c r="G583" s="194"/>
      <c r="H583" s="476"/>
      <c r="I583" s="479"/>
      <c r="J583" s="496"/>
      <c r="K583" s="576"/>
      <c r="L583" s="496"/>
      <c r="M583" s="58"/>
      <c r="N583" s="58"/>
      <c r="O583" s="58"/>
      <c r="P583" s="58"/>
      <c r="Q583" s="473"/>
    </row>
    <row r="584" spans="3:17" ht="12.75" customHeight="1" thickBot="1" x14ac:dyDescent="0.25">
      <c r="C584" s="206" t="s">
        <v>528</v>
      </c>
      <c r="D584" s="347">
        <v>-119265867820</v>
      </c>
      <c r="E584" s="194"/>
      <c r="F584" s="141">
        <v>0</v>
      </c>
      <c r="G584" s="194"/>
      <c r="H584" s="476"/>
      <c r="I584" s="479"/>
      <c r="J584" s="496"/>
      <c r="K584" s="576"/>
      <c r="L584" s="496"/>
      <c r="M584" s="58"/>
      <c r="N584" s="58"/>
      <c r="O584" s="58"/>
      <c r="P584" s="58"/>
      <c r="Q584" s="473"/>
    </row>
    <row r="585" spans="3:17" ht="12.75" customHeight="1" thickBot="1" x14ac:dyDescent="0.25">
      <c r="C585" s="206" t="s">
        <v>529</v>
      </c>
      <c r="D585" s="207">
        <v>7268345228847</v>
      </c>
      <c r="E585" s="208"/>
      <c r="F585" s="209">
        <v>77347104204</v>
      </c>
      <c r="G585" s="208"/>
      <c r="H585" s="516"/>
      <c r="I585" s="517"/>
      <c r="J585" s="496"/>
      <c r="K585" s="575"/>
      <c r="L585" s="496"/>
      <c r="M585" s="58"/>
      <c r="N585" s="58"/>
      <c r="O585" s="58"/>
      <c r="P585" s="58"/>
      <c r="Q585" s="473"/>
    </row>
    <row r="586" spans="3:17" ht="12.75" customHeight="1" x14ac:dyDescent="0.2">
      <c r="C586" s="128"/>
      <c r="H586" s="473"/>
      <c r="I586" s="473"/>
      <c r="J586" s="473"/>
      <c r="K586" s="473"/>
      <c r="L586" s="473"/>
      <c r="M586" s="473"/>
      <c r="N586" s="473"/>
      <c r="O586" s="473"/>
      <c r="P586" s="473"/>
      <c r="Q586" s="473"/>
    </row>
    <row r="587" spans="3:17" ht="12.75" customHeight="1" x14ac:dyDescent="0.2">
      <c r="C587" s="609" t="s">
        <v>1019</v>
      </c>
      <c r="D587" s="609"/>
      <c r="E587" s="609"/>
      <c r="H587" s="473"/>
      <c r="I587" s="473"/>
      <c r="J587" s="473"/>
      <c r="K587" s="473"/>
      <c r="L587" s="473"/>
      <c r="M587" s="473"/>
      <c r="N587" s="473"/>
      <c r="O587" s="473"/>
      <c r="P587" s="473"/>
      <c r="Q587" s="473"/>
    </row>
    <row r="588" spans="3:17" ht="12.75" customHeight="1" x14ac:dyDescent="0.2">
      <c r="C588" s="128"/>
      <c r="H588" s="473"/>
      <c r="I588" s="473"/>
      <c r="J588" s="473"/>
      <c r="K588" s="473"/>
      <c r="L588" s="473"/>
      <c r="M588" s="473"/>
      <c r="N588" s="473"/>
      <c r="O588" s="473"/>
      <c r="P588" s="473"/>
      <c r="Q588" s="473"/>
    </row>
    <row r="589" spans="3:17" ht="12.75" customHeight="1" x14ac:dyDescent="0.2">
      <c r="C589" s="201" t="s">
        <v>138</v>
      </c>
      <c r="H589" s="694"/>
      <c r="I589" s="694"/>
      <c r="J589" s="694"/>
      <c r="K589" s="473"/>
      <c r="L589" s="473"/>
      <c r="M589" s="473"/>
      <c r="N589" s="473"/>
      <c r="O589" s="473"/>
      <c r="P589" s="473"/>
      <c r="Q589" s="473"/>
    </row>
    <row r="590" spans="3:17" ht="12.75" customHeight="1" x14ac:dyDescent="0.2">
      <c r="C590" s="201"/>
      <c r="H590" s="521"/>
      <c r="I590" s="473"/>
      <c r="J590" s="473"/>
      <c r="K590" s="473"/>
      <c r="L590" s="473"/>
      <c r="M590" s="473"/>
      <c r="N590" s="473"/>
      <c r="O590" s="473"/>
      <c r="P590" s="473"/>
      <c r="Q590" s="473"/>
    </row>
    <row r="591" spans="3:17" ht="12.75" customHeight="1" thickBot="1" x14ac:dyDescent="0.25">
      <c r="C591" s="128"/>
      <c r="H591" s="473"/>
      <c r="I591" s="473"/>
      <c r="J591" s="473"/>
      <c r="K591" s="473"/>
      <c r="L591" s="473"/>
      <c r="M591" s="473"/>
      <c r="N591" s="473"/>
      <c r="O591" s="473"/>
      <c r="P591" s="473"/>
      <c r="Q591" s="473"/>
    </row>
    <row r="592" spans="3:17" ht="12.75" customHeight="1" thickBot="1" x14ac:dyDescent="0.25">
      <c r="C592" s="621" t="s">
        <v>518</v>
      </c>
      <c r="D592" s="623" t="s">
        <v>519</v>
      </c>
      <c r="E592" s="624"/>
      <c r="F592" s="624"/>
      <c r="G592" s="625"/>
      <c r="H592" s="613"/>
      <c r="I592" s="613"/>
      <c r="J592" s="613"/>
      <c r="K592" s="613"/>
      <c r="L592" s="613"/>
      <c r="M592" s="473"/>
      <c r="N592" s="473"/>
      <c r="O592" s="473"/>
      <c r="P592" s="473"/>
      <c r="Q592" s="473"/>
    </row>
    <row r="593" spans="2:17" ht="12.75" customHeight="1" x14ac:dyDescent="0.2">
      <c r="C593" s="622"/>
      <c r="D593" s="412" t="s">
        <v>520</v>
      </c>
      <c r="E593" s="412" t="s">
        <v>521</v>
      </c>
      <c r="F593" s="412" t="s">
        <v>522</v>
      </c>
      <c r="G593" s="412" t="s">
        <v>521</v>
      </c>
      <c r="H593" s="613"/>
      <c r="I593" s="496"/>
      <c r="J593" s="613"/>
      <c r="K593" s="496"/>
      <c r="L593" s="613"/>
      <c r="M593" s="496"/>
      <c r="N593" s="613"/>
      <c r="O593" s="496"/>
      <c r="P593" s="613"/>
      <c r="Q593" s="473"/>
    </row>
    <row r="594" spans="2:17" ht="12.75" customHeight="1" thickBot="1" x14ac:dyDescent="0.25">
      <c r="C594" s="427"/>
      <c r="D594" s="427" t="s">
        <v>57</v>
      </c>
      <c r="E594" s="427"/>
      <c r="F594" s="427" t="s">
        <v>57</v>
      </c>
      <c r="G594" s="427"/>
      <c r="H594" s="613"/>
      <c r="I594" s="513"/>
      <c r="J594" s="613"/>
      <c r="K594" s="513"/>
      <c r="L594" s="613"/>
      <c r="M594" s="513"/>
      <c r="N594" s="613"/>
      <c r="O594" s="513"/>
      <c r="P594" s="613"/>
      <c r="Q594" s="473"/>
    </row>
    <row r="595" spans="2:17" ht="12.75" customHeight="1" thickBot="1" x14ac:dyDescent="0.25">
      <c r="C595" s="109" t="s">
        <v>530</v>
      </c>
      <c r="D595" s="202">
        <v>642227152084</v>
      </c>
      <c r="E595" s="203">
        <v>10</v>
      </c>
      <c r="F595" s="204">
        <v>8206235141</v>
      </c>
      <c r="G595" s="203">
        <v>12</v>
      </c>
      <c r="H595" s="476"/>
      <c r="I595" s="479"/>
      <c r="J595" s="478"/>
      <c r="K595" s="479"/>
      <c r="L595" s="478"/>
      <c r="M595" s="58"/>
      <c r="N595" s="58"/>
      <c r="O595" s="58"/>
      <c r="P595" s="58"/>
      <c r="Q595" s="473"/>
    </row>
    <row r="596" spans="2:17" ht="12.75" customHeight="1" thickBot="1" x14ac:dyDescent="0.25">
      <c r="C596" s="109" t="s">
        <v>531</v>
      </c>
      <c r="D596" s="205">
        <v>1267724334790</v>
      </c>
      <c r="E596" s="111">
        <v>20</v>
      </c>
      <c r="F596" s="112">
        <v>11076221193</v>
      </c>
      <c r="G596" s="111">
        <v>17</v>
      </c>
      <c r="H596" s="476"/>
      <c r="I596" s="479"/>
      <c r="J596" s="478"/>
      <c r="K596" s="479"/>
      <c r="L596" s="478"/>
      <c r="M596" s="58"/>
      <c r="N596" s="58"/>
      <c r="O596" s="58"/>
      <c r="P596" s="58"/>
      <c r="Q596" s="473"/>
    </row>
    <row r="597" spans="2:17" ht="12.75" customHeight="1" thickBot="1" x14ac:dyDescent="0.25">
      <c r="C597" s="109" t="s">
        <v>532</v>
      </c>
      <c r="D597" s="205">
        <v>704956486686</v>
      </c>
      <c r="E597" s="111">
        <v>11</v>
      </c>
      <c r="F597" s="112">
        <v>9689806193</v>
      </c>
      <c r="G597" s="111">
        <v>15</v>
      </c>
      <c r="H597" s="476"/>
      <c r="I597" s="479"/>
      <c r="J597" s="478"/>
      <c r="K597" s="479"/>
      <c r="L597" s="478"/>
      <c r="M597" s="58"/>
      <c r="N597" s="58"/>
      <c r="O597" s="58"/>
      <c r="P597" s="58"/>
      <c r="Q597" s="473"/>
    </row>
    <row r="598" spans="2:17" ht="12.75" customHeight="1" thickBot="1" x14ac:dyDescent="0.25">
      <c r="C598" s="109" t="s">
        <v>533</v>
      </c>
      <c r="D598" s="205">
        <v>3761781875454</v>
      </c>
      <c r="E598" s="111">
        <v>59</v>
      </c>
      <c r="F598" s="112">
        <v>36733883553</v>
      </c>
      <c r="G598" s="111">
        <v>56</v>
      </c>
      <c r="H598" s="476"/>
      <c r="I598" s="479"/>
      <c r="J598" s="478"/>
      <c r="K598" s="479"/>
      <c r="L598" s="478"/>
      <c r="M598" s="58"/>
      <c r="N598" s="58"/>
      <c r="O598" s="58"/>
      <c r="P598" s="58"/>
      <c r="Q598" s="473"/>
    </row>
    <row r="599" spans="2:17" ht="12.75" customHeight="1" thickBot="1" x14ac:dyDescent="0.25">
      <c r="C599" s="206" t="s">
        <v>343</v>
      </c>
      <c r="D599" s="207">
        <v>6376689849014</v>
      </c>
      <c r="E599" s="208">
        <v>100</v>
      </c>
      <c r="F599" s="209">
        <v>65706146080</v>
      </c>
      <c r="G599" s="208">
        <v>100</v>
      </c>
      <c r="H599" s="516"/>
      <c r="I599" s="517"/>
      <c r="J599" s="496"/>
      <c r="K599" s="517"/>
      <c r="L599" s="496"/>
      <c r="M599" s="58"/>
      <c r="N599" s="58"/>
      <c r="O599" s="58"/>
      <c r="P599" s="58"/>
      <c r="Q599" s="473"/>
    </row>
    <row r="600" spans="2:17" ht="12.75" customHeight="1" thickBot="1" x14ac:dyDescent="0.25">
      <c r="C600" s="206" t="s">
        <v>50</v>
      </c>
      <c r="D600" s="314">
        <v>15694268</v>
      </c>
      <c r="E600" s="194"/>
      <c r="F600" s="141">
        <v>0</v>
      </c>
      <c r="G600" s="194"/>
      <c r="H600" s="476"/>
      <c r="I600" s="509"/>
      <c r="J600" s="474"/>
      <c r="K600" s="540"/>
      <c r="L600" s="474"/>
      <c r="M600" s="58"/>
      <c r="N600" s="58"/>
      <c r="O600" s="58"/>
      <c r="P600" s="58"/>
      <c r="Q600" s="473"/>
    </row>
    <row r="601" spans="2:17" ht="12.75" customHeight="1" thickBot="1" x14ac:dyDescent="0.25">
      <c r="C601" s="206" t="s">
        <v>528</v>
      </c>
      <c r="D601" s="347">
        <v>-105185522430</v>
      </c>
      <c r="E601" s="194"/>
      <c r="F601" s="141">
        <v>0</v>
      </c>
      <c r="G601" s="194"/>
      <c r="H601" s="476"/>
      <c r="I601" s="512"/>
      <c r="J601" s="474"/>
      <c r="K601" s="540"/>
      <c r="L601" s="474"/>
      <c r="M601" s="58"/>
      <c r="N601" s="58"/>
      <c r="O601" s="58"/>
      <c r="P601" s="58"/>
      <c r="Q601" s="473"/>
    </row>
    <row r="602" spans="2:17" ht="12.75" customHeight="1" thickBot="1" x14ac:dyDescent="0.25">
      <c r="C602" s="206" t="s">
        <v>529</v>
      </c>
      <c r="D602" s="207">
        <v>6271520020852</v>
      </c>
      <c r="E602" s="208"/>
      <c r="F602" s="209">
        <v>65706146080</v>
      </c>
      <c r="G602" s="208"/>
      <c r="H602" s="516"/>
      <c r="I602" s="517"/>
      <c r="J602" s="496"/>
      <c r="K602" s="517"/>
      <c r="L602" s="496"/>
      <c r="M602" s="58"/>
      <c r="N602" s="58"/>
      <c r="O602" s="58"/>
      <c r="P602" s="58"/>
      <c r="Q602" s="473"/>
    </row>
    <row r="603" spans="2:17" ht="12.75" customHeight="1" x14ac:dyDescent="0.2">
      <c r="C603" s="128"/>
      <c r="H603" s="473"/>
      <c r="I603" s="473"/>
      <c r="J603" s="473"/>
      <c r="K603" s="473"/>
      <c r="L603" s="473"/>
      <c r="M603" s="473"/>
      <c r="N603" s="473"/>
      <c r="O603" s="473"/>
      <c r="P603" s="473"/>
      <c r="Q603" s="473"/>
    </row>
    <row r="604" spans="2:17" ht="12.75" customHeight="1" x14ac:dyDescent="0.2">
      <c r="C604" s="98" t="s">
        <v>534</v>
      </c>
    </row>
    <row r="605" spans="2:17" ht="12.75" customHeight="1" x14ac:dyDescent="0.2">
      <c r="C605" s="128" t="s">
        <v>535</v>
      </c>
    </row>
    <row r="606" spans="2:17" ht="12.75" customHeight="1" x14ac:dyDescent="0.2">
      <c r="C606" s="128"/>
    </row>
    <row r="607" spans="2:17" ht="12.75" customHeight="1" x14ac:dyDescent="0.2">
      <c r="B607" s="99" t="s">
        <v>536</v>
      </c>
      <c r="C607" s="99" t="s">
        <v>1060</v>
      </c>
      <c r="D607" s="113"/>
      <c r="E607" s="113"/>
      <c r="F607" s="113"/>
      <c r="G607" s="113"/>
      <c r="H607" s="113"/>
      <c r="I607" s="113"/>
    </row>
    <row r="608" spans="2:17" ht="12.75" customHeight="1" x14ac:dyDescent="0.2">
      <c r="C608" s="102" t="s">
        <v>747</v>
      </c>
      <c r="G608" s="520"/>
      <c r="H608" s="473"/>
      <c r="I608" s="473"/>
      <c r="J608" s="473"/>
      <c r="K608" s="473"/>
      <c r="L608" s="473"/>
      <c r="M608" s="473"/>
    </row>
    <row r="609" spans="3:13" ht="12.75" customHeight="1" thickBot="1" x14ac:dyDescent="0.25">
      <c r="C609" s="128"/>
      <c r="G609" s="473"/>
      <c r="H609" s="473"/>
      <c r="I609" s="473"/>
      <c r="J609" s="473"/>
      <c r="K609" s="473"/>
      <c r="L609" s="473"/>
      <c r="M609" s="473"/>
    </row>
    <row r="610" spans="3:13" ht="12.75" customHeight="1" x14ac:dyDescent="0.2">
      <c r="C610" s="626" t="s">
        <v>165</v>
      </c>
      <c r="D610" s="409" t="s">
        <v>290</v>
      </c>
      <c r="E610" s="619" t="s">
        <v>292</v>
      </c>
      <c r="F610" s="409" t="s">
        <v>290</v>
      </c>
      <c r="G610" s="608"/>
      <c r="H610" s="474"/>
      <c r="I610" s="608"/>
      <c r="J610" s="474"/>
      <c r="K610" s="474"/>
      <c r="L610" s="608"/>
      <c r="M610" s="474"/>
    </row>
    <row r="611" spans="3:13" ht="12.75" customHeight="1" x14ac:dyDescent="0.2">
      <c r="C611" s="627"/>
      <c r="D611" s="410" t="s">
        <v>537</v>
      </c>
      <c r="E611" s="628"/>
      <c r="F611" s="410" t="s">
        <v>538</v>
      </c>
      <c r="G611" s="608"/>
      <c r="H611" s="474"/>
      <c r="I611" s="608"/>
      <c r="J611" s="474"/>
      <c r="K611" s="474"/>
      <c r="L611" s="608"/>
      <c r="M611" s="474"/>
    </row>
    <row r="612" spans="3:13" ht="12.75" customHeight="1" thickBot="1" x14ac:dyDescent="0.25">
      <c r="C612" s="210"/>
      <c r="D612" s="427" t="s">
        <v>57</v>
      </c>
      <c r="E612" s="427" t="s">
        <v>57</v>
      </c>
      <c r="F612" s="427" t="s">
        <v>57</v>
      </c>
      <c r="G612" s="608"/>
      <c r="H612" s="497"/>
      <c r="I612" s="497"/>
      <c r="J612" s="497"/>
      <c r="K612" s="497"/>
      <c r="L612" s="497"/>
      <c r="M612" s="497"/>
    </row>
    <row r="613" spans="3:13" ht="12.75" customHeight="1" thickBot="1" x14ac:dyDescent="0.25">
      <c r="C613" s="420" t="s">
        <v>539</v>
      </c>
      <c r="D613" s="212"/>
      <c r="E613" s="212"/>
      <c r="F613" s="192"/>
      <c r="G613" s="507"/>
      <c r="H613" s="506"/>
      <c r="I613" s="506"/>
      <c r="J613" s="506"/>
      <c r="K613" s="473"/>
      <c r="L613" s="473"/>
      <c r="M613" s="473"/>
    </row>
    <row r="614" spans="3:13" ht="12.75" customHeight="1" thickBot="1" x14ac:dyDescent="0.25">
      <c r="C614" s="137" t="s">
        <v>505</v>
      </c>
      <c r="D614" s="202">
        <v>17956708860</v>
      </c>
      <c r="E614" s="192">
        <v>0</v>
      </c>
      <c r="F614" s="202">
        <v>17956708860</v>
      </c>
      <c r="G614" s="503"/>
      <c r="H614" s="512"/>
      <c r="I614" s="506"/>
      <c r="J614" s="512"/>
      <c r="K614" s="482"/>
      <c r="L614" s="473"/>
      <c r="M614" s="473"/>
    </row>
    <row r="615" spans="3:13" ht="12.75" customHeight="1" thickBot="1" x14ac:dyDescent="0.25">
      <c r="C615" s="137" t="s">
        <v>540</v>
      </c>
      <c r="D615" s="202">
        <v>8336054960</v>
      </c>
      <c r="E615" s="177">
        <v>0</v>
      </c>
      <c r="F615" s="202">
        <v>8336054960</v>
      </c>
      <c r="G615" s="503"/>
      <c r="H615" s="512"/>
      <c r="I615" s="506"/>
      <c r="J615" s="512"/>
      <c r="K615" s="473"/>
      <c r="L615" s="473"/>
      <c r="M615" s="473"/>
    </row>
    <row r="616" spans="3:13" ht="12.75" customHeight="1" thickBot="1" x14ac:dyDescent="0.25">
      <c r="C616" s="139" t="s">
        <v>85</v>
      </c>
      <c r="D616" s="367">
        <v>26292763820</v>
      </c>
      <c r="E616" s="141">
        <v>0</v>
      </c>
      <c r="F616" s="367">
        <v>26292763820</v>
      </c>
      <c r="G616" s="507"/>
      <c r="H616" s="509"/>
      <c r="I616" s="540"/>
      <c r="J616" s="509"/>
      <c r="K616" s="473"/>
      <c r="L616" s="473"/>
      <c r="M616" s="473"/>
    </row>
    <row r="617" spans="3:13" ht="12.75" customHeight="1" thickBot="1" x14ac:dyDescent="0.25">
      <c r="C617" s="128"/>
      <c r="G617" s="473"/>
      <c r="H617" s="473"/>
      <c r="I617" s="473"/>
      <c r="J617" s="473"/>
      <c r="K617" s="473"/>
      <c r="L617" s="473"/>
      <c r="M617" s="473"/>
    </row>
    <row r="618" spans="3:13" ht="12.75" customHeight="1" x14ac:dyDescent="0.2">
      <c r="C618" s="133" t="s">
        <v>165</v>
      </c>
      <c r="D618" s="133" t="s">
        <v>290</v>
      </c>
      <c r="G618" s="608"/>
      <c r="H618" s="474"/>
      <c r="I618" s="474"/>
      <c r="J618" s="473"/>
      <c r="K618" s="473"/>
      <c r="L618" s="473"/>
      <c r="M618" s="473"/>
    </row>
    <row r="619" spans="3:13" ht="12.75" customHeight="1" thickBot="1" x14ac:dyDescent="0.25">
      <c r="C619" s="135"/>
      <c r="D619" s="143" t="s">
        <v>57</v>
      </c>
      <c r="G619" s="608"/>
      <c r="H619" s="497"/>
      <c r="I619" s="497"/>
      <c r="J619" s="473"/>
      <c r="K619" s="473"/>
      <c r="L619" s="473"/>
      <c r="M619" s="473"/>
    </row>
    <row r="620" spans="3:13" ht="12.75" customHeight="1" thickBot="1" x14ac:dyDescent="0.25">
      <c r="C620" s="211" t="s">
        <v>541</v>
      </c>
      <c r="D620" s="214"/>
      <c r="G620" s="507"/>
      <c r="H620" s="506"/>
      <c r="I620" s="473"/>
      <c r="J620" s="473"/>
      <c r="K620" s="473"/>
      <c r="L620" s="473"/>
      <c r="M620" s="473"/>
    </row>
    <row r="621" spans="3:13" ht="12.75" customHeight="1" thickBot="1" x14ac:dyDescent="0.25">
      <c r="C621" s="137" t="s">
        <v>542</v>
      </c>
      <c r="D621" s="398">
        <v>914110996900</v>
      </c>
      <c r="G621" s="503"/>
      <c r="H621" s="512"/>
      <c r="I621" s="482"/>
      <c r="J621" s="473"/>
      <c r="K621" s="473"/>
      <c r="L621" s="473"/>
      <c r="M621" s="473"/>
    </row>
    <row r="622" spans="3:13" ht="12.75" customHeight="1" thickBot="1" x14ac:dyDescent="0.25">
      <c r="C622" s="139" t="s">
        <v>85</v>
      </c>
      <c r="D622" s="367">
        <v>914110996900</v>
      </c>
      <c r="G622" s="507"/>
      <c r="H622" s="509"/>
      <c r="I622" s="473"/>
      <c r="J622" s="473"/>
      <c r="K622" s="473"/>
      <c r="L622" s="473"/>
      <c r="M622" s="473"/>
    </row>
    <row r="623" spans="3:13" ht="12.75" customHeight="1" x14ac:dyDescent="0.2">
      <c r="C623" s="215"/>
      <c r="G623" s="473"/>
      <c r="H623" s="473"/>
      <c r="I623" s="473"/>
      <c r="J623" s="473"/>
      <c r="K623" s="473"/>
      <c r="L623" s="473"/>
      <c r="M623" s="473"/>
    </row>
    <row r="624" spans="3:13" ht="12.75" customHeight="1" x14ac:dyDescent="0.2">
      <c r="C624" s="215"/>
    </row>
    <row r="625" spans="3:13" ht="12.75" customHeight="1" x14ac:dyDescent="0.2">
      <c r="C625" s="102" t="s">
        <v>138</v>
      </c>
      <c r="G625" s="520"/>
      <c r="H625" s="473"/>
      <c r="I625" s="473"/>
      <c r="J625" s="473"/>
      <c r="K625" s="473"/>
      <c r="L625" s="473"/>
      <c r="M625" s="473"/>
    </row>
    <row r="626" spans="3:13" ht="12.75" customHeight="1" thickBot="1" x14ac:dyDescent="0.25">
      <c r="C626" s="128"/>
      <c r="G626" s="473"/>
      <c r="H626" s="473"/>
      <c r="I626" s="473"/>
      <c r="J626" s="473"/>
      <c r="K626" s="473"/>
      <c r="L626" s="473"/>
      <c r="M626" s="473"/>
    </row>
    <row r="627" spans="3:13" ht="12.75" customHeight="1" x14ac:dyDescent="0.2">
      <c r="C627" s="626" t="s">
        <v>165</v>
      </c>
      <c r="D627" s="409" t="s">
        <v>290</v>
      </c>
      <c r="E627" s="619" t="s">
        <v>292</v>
      </c>
      <c r="F627" s="409" t="s">
        <v>290</v>
      </c>
      <c r="G627" s="608"/>
      <c r="H627" s="474"/>
      <c r="I627" s="608"/>
      <c r="J627" s="474"/>
      <c r="K627" s="474"/>
      <c r="L627" s="608"/>
      <c r="M627" s="474"/>
    </row>
    <row r="628" spans="3:13" ht="12.75" customHeight="1" x14ac:dyDescent="0.2">
      <c r="C628" s="627"/>
      <c r="D628" s="410" t="s">
        <v>537</v>
      </c>
      <c r="E628" s="628"/>
      <c r="F628" s="410" t="s">
        <v>538</v>
      </c>
      <c r="G628" s="608"/>
      <c r="H628" s="474"/>
      <c r="I628" s="608"/>
      <c r="J628" s="474"/>
      <c r="K628" s="474"/>
      <c r="L628" s="608"/>
      <c r="M628" s="474"/>
    </row>
    <row r="629" spans="3:13" ht="12.75" customHeight="1" thickBot="1" x14ac:dyDescent="0.25">
      <c r="C629" s="210"/>
      <c r="D629" s="427" t="s">
        <v>57</v>
      </c>
      <c r="E629" s="427" t="s">
        <v>57</v>
      </c>
      <c r="F629" s="427" t="s">
        <v>57</v>
      </c>
      <c r="G629" s="608"/>
      <c r="H629" s="497"/>
      <c r="I629" s="497"/>
      <c r="J629" s="497"/>
      <c r="K629" s="497"/>
      <c r="L629" s="497"/>
      <c r="M629" s="497"/>
    </row>
    <row r="630" spans="3:13" ht="12.75" customHeight="1" thickBot="1" x14ac:dyDescent="0.25">
      <c r="C630" s="420" t="s">
        <v>539</v>
      </c>
      <c r="D630" s="212"/>
      <c r="E630" s="212"/>
      <c r="F630" s="192"/>
      <c r="G630" s="507"/>
      <c r="H630" s="506"/>
      <c r="I630" s="506"/>
      <c r="J630" s="506"/>
      <c r="K630" s="473"/>
      <c r="L630" s="473"/>
      <c r="M630" s="473"/>
    </row>
    <row r="631" spans="3:13" ht="12.75" customHeight="1" thickBot="1" x14ac:dyDescent="0.25">
      <c r="C631" s="137" t="s">
        <v>505</v>
      </c>
      <c r="D631" s="398">
        <v>16253434600</v>
      </c>
      <c r="E631" s="192">
        <v>0</v>
      </c>
      <c r="F631" s="303">
        <v>16253434600</v>
      </c>
      <c r="G631" s="503"/>
      <c r="H631" s="512"/>
      <c r="I631" s="506"/>
      <c r="J631" s="512"/>
      <c r="K631" s="482"/>
      <c r="L631" s="473"/>
      <c r="M631" s="473"/>
    </row>
    <row r="632" spans="3:13" ht="12.75" customHeight="1" thickBot="1" x14ac:dyDescent="0.25">
      <c r="C632" s="137" t="s">
        <v>540</v>
      </c>
      <c r="D632" s="314">
        <v>7337794290</v>
      </c>
      <c r="E632" s="177">
        <v>0</v>
      </c>
      <c r="F632" s="176">
        <v>7337794290</v>
      </c>
      <c r="G632" s="503"/>
      <c r="H632" s="512"/>
      <c r="I632" s="506"/>
      <c r="J632" s="512"/>
      <c r="K632" s="473"/>
      <c r="L632" s="473"/>
      <c r="M632" s="473"/>
    </row>
    <row r="633" spans="3:13" ht="12.75" customHeight="1" thickBot="1" x14ac:dyDescent="0.25">
      <c r="C633" s="139" t="s">
        <v>85</v>
      </c>
      <c r="D633" s="367">
        <v>23591228890</v>
      </c>
      <c r="E633" s="141">
        <v>0</v>
      </c>
      <c r="F633" s="175">
        <v>23591228890</v>
      </c>
      <c r="G633" s="507"/>
      <c r="H633" s="509"/>
      <c r="I633" s="540"/>
      <c r="J633" s="509"/>
      <c r="K633" s="473"/>
      <c r="L633" s="473"/>
      <c r="M633" s="473"/>
    </row>
    <row r="634" spans="3:13" ht="12.75" customHeight="1" thickBot="1" x14ac:dyDescent="0.25">
      <c r="C634" s="128"/>
      <c r="G634" s="473"/>
      <c r="H634" s="473"/>
      <c r="I634" s="473"/>
      <c r="J634" s="473"/>
      <c r="K634" s="473"/>
      <c r="L634" s="473"/>
      <c r="M634" s="473"/>
    </row>
    <row r="635" spans="3:13" ht="12.75" customHeight="1" x14ac:dyDescent="0.2">
      <c r="C635" s="133" t="s">
        <v>165</v>
      </c>
      <c r="D635" s="133" t="s">
        <v>290</v>
      </c>
      <c r="G635" s="608"/>
      <c r="H635" s="474"/>
      <c r="I635" s="474"/>
      <c r="J635" s="473"/>
      <c r="K635" s="473"/>
      <c r="L635" s="473"/>
      <c r="M635" s="473"/>
    </row>
    <row r="636" spans="3:13" ht="12.75" customHeight="1" thickBot="1" x14ac:dyDescent="0.25">
      <c r="C636" s="135"/>
      <c r="D636" s="143" t="s">
        <v>57</v>
      </c>
      <c r="G636" s="608"/>
      <c r="H636" s="497"/>
      <c r="I636" s="497"/>
      <c r="J636" s="473"/>
      <c r="K636" s="473"/>
      <c r="L636" s="473"/>
      <c r="M636" s="473"/>
    </row>
    <row r="637" spans="3:13" ht="12.75" customHeight="1" thickBot="1" x14ac:dyDescent="0.25">
      <c r="C637" s="211" t="s">
        <v>541</v>
      </c>
      <c r="D637" s="214"/>
      <c r="G637" s="507"/>
      <c r="H637" s="506"/>
      <c r="I637" s="473"/>
      <c r="J637" s="473"/>
      <c r="K637" s="473"/>
      <c r="L637" s="473"/>
      <c r="M637" s="473"/>
    </row>
    <row r="638" spans="3:13" ht="12.75" customHeight="1" thickBot="1" x14ac:dyDescent="0.25">
      <c r="C638" s="137" t="s">
        <v>542</v>
      </c>
      <c r="D638" s="398">
        <v>657328536684</v>
      </c>
      <c r="G638" s="503"/>
      <c r="H638" s="512"/>
      <c r="I638" s="482"/>
      <c r="J638" s="473"/>
      <c r="K638" s="473"/>
      <c r="L638" s="473"/>
      <c r="M638" s="473"/>
    </row>
    <row r="639" spans="3:13" ht="12.75" customHeight="1" thickBot="1" x14ac:dyDescent="0.25">
      <c r="C639" s="139" t="s">
        <v>85</v>
      </c>
      <c r="D639" s="367">
        <v>657328536684</v>
      </c>
      <c r="G639" s="507"/>
      <c r="H639" s="509"/>
      <c r="I639" s="473"/>
      <c r="J639" s="473"/>
      <c r="K639" s="473"/>
      <c r="L639" s="473"/>
      <c r="M639" s="473"/>
    </row>
    <row r="640" spans="3:13" ht="12.75" customHeight="1" x14ac:dyDescent="0.2">
      <c r="C640" s="128"/>
      <c r="G640" s="473"/>
      <c r="H640" s="473"/>
      <c r="I640" s="473"/>
      <c r="J640" s="473"/>
      <c r="K640" s="473"/>
      <c r="L640" s="473"/>
      <c r="M640" s="473"/>
    </row>
    <row r="641" spans="2:11" ht="12.75" customHeight="1" x14ac:dyDescent="0.2">
      <c r="B641" s="99" t="s">
        <v>543</v>
      </c>
      <c r="C641" s="99" t="s">
        <v>544</v>
      </c>
      <c r="D641" s="610"/>
      <c r="E641" s="610"/>
      <c r="F641" s="610"/>
      <c r="G641" s="610"/>
      <c r="H641" s="610"/>
      <c r="I641" s="610"/>
    </row>
    <row r="642" spans="2:11" ht="12.75" customHeight="1" x14ac:dyDescent="0.2">
      <c r="C642" s="458" t="s">
        <v>888</v>
      </c>
      <c r="D642" s="458"/>
      <c r="E642" s="458"/>
      <c r="F642" s="458"/>
      <c r="G642" s="521"/>
      <c r="H642" s="531"/>
      <c r="I642" s="531"/>
      <c r="J642" s="473"/>
      <c r="K642" s="473"/>
    </row>
    <row r="643" spans="2:11" ht="12.75" customHeight="1" x14ac:dyDescent="0.2">
      <c r="C643" s="400"/>
      <c r="D643" s="400"/>
      <c r="E643" s="400"/>
      <c r="F643" s="400"/>
      <c r="G643" s="499"/>
      <c r="H643" s="499"/>
      <c r="I643" s="499"/>
      <c r="J643" s="473"/>
      <c r="K643" s="473"/>
    </row>
    <row r="644" spans="2:11" ht="12.75" customHeight="1" thickBot="1" x14ac:dyDescent="0.25">
      <c r="C644" s="128"/>
      <c r="G644" s="473"/>
      <c r="H644" s="473"/>
      <c r="I644" s="473"/>
      <c r="J644" s="473"/>
      <c r="K644" s="473"/>
    </row>
    <row r="645" spans="2:11" ht="12.75" customHeight="1" x14ac:dyDescent="0.2">
      <c r="C645" s="619" t="s">
        <v>165</v>
      </c>
      <c r="D645" s="160" t="s">
        <v>748</v>
      </c>
      <c r="E645" s="160" t="s">
        <v>166</v>
      </c>
      <c r="G645" s="608"/>
      <c r="H645" s="474"/>
      <c r="I645" s="474"/>
      <c r="J645" s="474"/>
      <c r="K645" s="474"/>
    </row>
    <row r="646" spans="2:11" ht="12.75" customHeight="1" thickBot="1" x14ac:dyDescent="0.25">
      <c r="C646" s="620"/>
      <c r="D646" s="163" t="s">
        <v>57</v>
      </c>
      <c r="E646" s="163" t="s">
        <v>57</v>
      </c>
      <c r="G646" s="608"/>
      <c r="H646" s="497"/>
      <c r="I646" s="497"/>
      <c r="J646" s="497"/>
      <c r="K646" s="497"/>
    </row>
    <row r="647" spans="2:11" ht="12.75" customHeight="1" thickBot="1" x14ac:dyDescent="0.25">
      <c r="C647" s="137" t="s">
        <v>545</v>
      </c>
      <c r="D647" s="176">
        <v>21469297327</v>
      </c>
      <c r="E647" s="176">
        <v>10898071800</v>
      </c>
      <c r="G647" s="577"/>
      <c r="H647" s="512"/>
      <c r="I647" s="512"/>
      <c r="J647" s="482"/>
      <c r="K647" s="473"/>
    </row>
    <row r="648" spans="2:11" ht="12.75" customHeight="1" thickBot="1" x14ac:dyDescent="0.25">
      <c r="C648" s="137" t="s">
        <v>546</v>
      </c>
      <c r="D648" s="176">
        <v>7443000756</v>
      </c>
      <c r="E648" s="176">
        <v>4762691892</v>
      </c>
      <c r="G648" s="503"/>
      <c r="H648" s="512"/>
      <c r="I648" s="512"/>
      <c r="J648" s="473"/>
      <c r="K648" s="473"/>
    </row>
    <row r="649" spans="2:11" ht="12.75" customHeight="1" thickBot="1" x14ac:dyDescent="0.25">
      <c r="C649" s="137" t="s">
        <v>547</v>
      </c>
      <c r="D649" s="176">
        <v>4565268742</v>
      </c>
      <c r="E649" s="176">
        <v>5847210637</v>
      </c>
      <c r="G649" s="503"/>
      <c r="H649" s="512"/>
      <c r="I649" s="512"/>
      <c r="J649" s="473"/>
      <c r="K649" s="473"/>
    </row>
    <row r="650" spans="2:11" ht="12.75" customHeight="1" thickBot="1" x14ac:dyDescent="0.25">
      <c r="C650" s="137" t="s">
        <v>548</v>
      </c>
      <c r="D650" s="176">
        <v>43513276048</v>
      </c>
      <c r="E650" s="176">
        <v>46437528788</v>
      </c>
      <c r="G650" s="503"/>
      <c r="H650" s="512"/>
      <c r="I650" s="512"/>
      <c r="J650" s="473"/>
      <c r="K650" s="473"/>
    </row>
    <row r="651" spans="2:11" ht="12.75" customHeight="1" thickBot="1" x14ac:dyDescent="0.25">
      <c r="C651" s="137" t="s">
        <v>549</v>
      </c>
      <c r="D651" s="176">
        <v>0</v>
      </c>
      <c r="E651" s="176">
        <v>636767364</v>
      </c>
      <c r="G651" s="503"/>
      <c r="H651" s="506"/>
      <c r="I651" s="578"/>
      <c r="J651" s="473"/>
      <c r="K651" s="473"/>
    </row>
    <row r="652" spans="2:11" ht="12.75" customHeight="1" thickBot="1" x14ac:dyDescent="0.25">
      <c r="C652" s="137" t="s">
        <v>533</v>
      </c>
      <c r="D652" s="176">
        <v>7940387345</v>
      </c>
      <c r="E652" s="176">
        <v>9291628508</v>
      </c>
      <c r="G652" s="503"/>
      <c r="H652" s="512"/>
      <c r="I652" s="512"/>
      <c r="J652" s="473"/>
      <c r="K652" s="473"/>
    </row>
    <row r="653" spans="2:11" ht="12.75" customHeight="1" thickBot="1" x14ac:dyDescent="0.25">
      <c r="C653" s="137" t="s">
        <v>550</v>
      </c>
      <c r="D653" s="347">
        <v>-2185783911</v>
      </c>
      <c r="E653" s="347">
        <v>-1682287448</v>
      </c>
      <c r="G653" s="503"/>
      <c r="H653" s="512"/>
      <c r="I653" s="512"/>
      <c r="J653" s="473"/>
      <c r="K653" s="473"/>
    </row>
    <row r="654" spans="2:11" ht="12.75" customHeight="1" thickBot="1" x14ac:dyDescent="0.25">
      <c r="C654" s="139" t="s">
        <v>85</v>
      </c>
      <c r="D654" s="175">
        <v>82745446307</v>
      </c>
      <c r="E654" s="175">
        <v>76191611541</v>
      </c>
      <c r="G654" s="507"/>
      <c r="H654" s="509"/>
      <c r="I654" s="509"/>
      <c r="J654" s="473"/>
      <c r="K654" s="473"/>
    </row>
    <row r="655" spans="2:11" ht="12.75" customHeight="1" x14ac:dyDescent="0.2">
      <c r="B655" s="64"/>
      <c r="C655" s="64"/>
      <c r="D655" s="64"/>
      <c r="E655" s="64"/>
      <c r="F655" s="64"/>
      <c r="G655" s="64"/>
      <c r="H655" s="64"/>
      <c r="I655" s="64"/>
    </row>
    <row r="656" spans="2:11" ht="12.75" customHeight="1" x14ac:dyDescent="0.2">
      <c r="B656" s="99" t="s">
        <v>551</v>
      </c>
      <c r="C656" s="99" t="s">
        <v>552</v>
      </c>
      <c r="D656" s="113"/>
      <c r="E656" s="113"/>
      <c r="F656" s="113"/>
      <c r="G656" s="113"/>
      <c r="H656" s="113"/>
      <c r="I656" s="113"/>
    </row>
    <row r="657" spans="2:9" ht="12.75" customHeight="1" x14ac:dyDescent="0.2">
      <c r="C657" s="607" t="s">
        <v>553</v>
      </c>
      <c r="D657" s="607"/>
      <c r="E657" s="607"/>
      <c r="F657" s="607"/>
      <c r="G657" s="607"/>
      <c r="H657" s="607"/>
      <c r="I657" s="607"/>
    </row>
    <row r="658" spans="2:9" ht="12.75" customHeight="1" x14ac:dyDescent="0.2">
      <c r="C658" s="407"/>
      <c r="D658" s="407"/>
      <c r="E658" s="407"/>
      <c r="F658" s="407"/>
      <c r="G658" s="407"/>
      <c r="H658" s="407"/>
      <c r="I658" s="407"/>
    </row>
    <row r="659" spans="2:9" ht="12.75" customHeight="1" x14ac:dyDescent="0.2">
      <c r="B659" s="99" t="s">
        <v>554</v>
      </c>
      <c r="C659" s="99" t="s">
        <v>555</v>
      </c>
    </row>
    <row r="660" spans="2:9" ht="12.75" customHeight="1" x14ac:dyDescent="0.2">
      <c r="C660" s="98" t="s">
        <v>890</v>
      </c>
    </row>
    <row r="661" spans="2:9" ht="12.75" customHeight="1" x14ac:dyDescent="0.2">
      <c r="C661" s="98" t="s">
        <v>891</v>
      </c>
    </row>
    <row r="662" spans="2:9" ht="12.75" customHeight="1" x14ac:dyDescent="0.2">
      <c r="C662" s="98"/>
    </row>
    <row r="663" spans="2:9" ht="12.75" customHeight="1" x14ac:dyDescent="0.2"/>
    <row r="664" spans="2:9" ht="12.75" customHeight="1" x14ac:dyDescent="0.2"/>
    <row r="665" spans="2:9" ht="12.75" customHeight="1" x14ac:dyDescent="0.2"/>
    <row r="666" spans="2:9" ht="12.75" customHeight="1" x14ac:dyDescent="0.2"/>
    <row r="667" spans="2:9" ht="12.75" customHeight="1" x14ac:dyDescent="0.2"/>
    <row r="668" spans="2:9" ht="12.75" customHeight="1" x14ac:dyDescent="0.2"/>
    <row r="669" spans="2:9" ht="12.75" customHeight="1" x14ac:dyDescent="0.2"/>
    <row r="670" spans="2:9" ht="12.75" customHeight="1" x14ac:dyDescent="0.2"/>
    <row r="671" spans="2:9" ht="12.75" customHeight="1" x14ac:dyDescent="0.2"/>
    <row r="672" spans="2:9"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row r="1728" ht="12.75" customHeight="1" x14ac:dyDescent="0.2"/>
    <row r="1729" ht="12.75" customHeight="1" x14ac:dyDescent="0.2"/>
    <row r="1730" ht="12.75" customHeight="1" x14ac:dyDescent="0.2"/>
    <row r="1731" ht="12.75" customHeight="1" x14ac:dyDescent="0.2"/>
    <row r="1732" ht="12.75" customHeight="1" x14ac:dyDescent="0.2"/>
    <row r="1733" ht="12.75" customHeight="1" x14ac:dyDescent="0.2"/>
    <row r="1734" ht="12.75" customHeight="1" x14ac:dyDescent="0.2"/>
    <row r="1735" ht="12.75" customHeight="1" x14ac:dyDescent="0.2"/>
    <row r="1736" ht="12.75" customHeight="1" x14ac:dyDescent="0.2"/>
    <row r="1737" ht="12.75" customHeight="1" x14ac:dyDescent="0.2"/>
    <row r="1738" ht="12.75" customHeight="1" x14ac:dyDescent="0.2"/>
    <row r="1739" ht="12.75" customHeight="1" x14ac:dyDescent="0.2"/>
    <row r="1740" ht="12.75" customHeight="1" x14ac:dyDescent="0.2"/>
    <row r="1741" ht="12.75" customHeight="1" x14ac:dyDescent="0.2"/>
    <row r="1742" ht="12.75" customHeight="1" x14ac:dyDescent="0.2"/>
    <row r="1743" ht="12.75" customHeight="1" x14ac:dyDescent="0.2"/>
    <row r="1744" ht="12.75" customHeight="1" x14ac:dyDescent="0.2"/>
    <row r="1745" ht="12.75" customHeight="1" x14ac:dyDescent="0.2"/>
    <row r="1746" ht="12.75" customHeight="1" x14ac:dyDescent="0.2"/>
    <row r="1747" ht="12.75" customHeight="1" x14ac:dyDescent="0.2"/>
    <row r="1748" ht="12.75" customHeight="1" x14ac:dyDescent="0.2"/>
    <row r="1749" ht="12.75" customHeight="1" x14ac:dyDescent="0.2"/>
    <row r="1750" ht="12.75" customHeight="1" x14ac:dyDescent="0.2"/>
    <row r="1751" ht="12.75" customHeight="1" x14ac:dyDescent="0.2"/>
    <row r="1752" ht="12.75" customHeight="1" x14ac:dyDescent="0.2"/>
    <row r="1753" ht="12.75" customHeight="1" x14ac:dyDescent="0.2"/>
    <row r="1754" ht="12.75" customHeight="1" x14ac:dyDescent="0.2"/>
    <row r="1755" ht="12.75" customHeight="1" x14ac:dyDescent="0.2"/>
    <row r="1756" ht="12.75" customHeight="1" x14ac:dyDescent="0.2"/>
    <row r="1757" ht="12.75" customHeight="1" x14ac:dyDescent="0.2"/>
    <row r="1758" ht="12.75" customHeight="1" x14ac:dyDescent="0.2"/>
    <row r="1759" ht="12.75" customHeight="1" x14ac:dyDescent="0.2"/>
    <row r="1760" ht="12.75" customHeight="1" x14ac:dyDescent="0.2"/>
    <row r="1761" ht="12.75" customHeight="1" x14ac:dyDescent="0.2"/>
    <row r="1762" ht="12.75" customHeight="1" x14ac:dyDescent="0.2"/>
    <row r="1763" ht="12.75" customHeight="1" x14ac:dyDescent="0.2"/>
    <row r="1764" ht="12.75" customHeight="1" x14ac:dyDescent="0.2"/>
    <row r="1765" ht="12.75" customHeight="1" x14ac:dyDescent="0.2"/>
    <row r="1766" ht="12.75" customHeight="1" x14ac:dyDescent="0.2"/>
    <row r="1767" ht="12.75" customHeight="1" x14ac:dyDescent="0.2"/>
    <row r="1768" ht="12.75" customHeight="1" x14ac:dyDescent="0.2"/>
    <row r="1769" ht="12.75" customHeight="1" x14ac:dyDescent="0.2"/>
    <row r="1770" ht="12.75" customHeight="1" x14ac:dyDescent="0.2"/>
    <row r="1771" ht="12.75" customHeight="1" x14ac:dyDescent="0.2"/>
    <row r="1772" ht="12.75" customHeight="1" x14ac:dyDescent="0.2"/>
    <row r="1773" ht="12.75" customHeight="1" x14ac:dyDescent="0.2"/>
    <row r="1774" ht="12.75" customHeight="1" x14ac:dyDescent="0.2"/>
    <row r="1775" ht="12.75" customHeight="1" x14ac:dyDescent="0.2"/>
    <row r="1776" ht="12.75" customHeight="1" x14ac:dyDescent="0.2"/>
    <row r="1777" ht="12.75" customHeight="1" x14ac:dyDescent="0.2"/>
    <row r="1778" ht="12.75" customHeight="1" x14ac:dyDescent="0.2"/>
    <row r="1779" ht="12.75" customHeight="1" x14ac:dyDescent="0.2"/>
    <row r="1780" ht="12.75" customHeight="1" x14ac:dyDescent="0.2"/>
    <row r="1781" ht="12.75" customHeight="1" x14ac:dyDescent="0.2"/>
    <row r="1782" ht="12.75" customHeight="1" x14ac:dyDescent="0.2"/>
    <row r="1783" ht="12.75" customHeight="1" x14ac:dyDescent="0.2"/>
    <row r="1784" ht="12.75" customHeight="1" x14ac:dyDescent="0.2"/>
    <row r="1785" ht="12.75" customHeight="1" x14ac:dyDescent="0.2"/>
    <row r="1786" ht="12.75" customHeight="1" x14ac:dyDescent="0.2"/>
    <row r="1787" ht="12.75" customHeight="1" x14ac:dyDescent="0.2"/>
    <row r="1788" ht="12.75" customHeight="1" x14ac:dyDescent="0.2"/>
    <row r="1789" ht="12.75" customHeight="1" x14ac:dyDescent="0.2"/>
    <row r="1790" ht="12.75" customHeight="1" x14ac:dyDescent="0.2"/>
    <row r="1791" ht="12.75" customHeight="1" x14ac:dyDescent="0.2"/>
    <row r="1792" ht="12.75" customHeight="1" x14ac:dyDescent="0.2"/>
    <row r="1793" ht="12.75" customHeight="1" x14ac:dyDescent="0.2"/>
    <row r="1794" ht="12.75" customHeight="1" x14ac:dyDescent="0.2"/>
    <row r="1795" ht="12.75" customHeight="1" x14ac:dyDescent="0.2"/>
    <row r="1796" ht="12.75" customHeight="1" x14ac:dyDescent="0.2"/>
    <row r="1797" ht="12.75" customHeight="1" x14ac:dyDescent="0.2"/>
    <row r="1798" ht="12.75" customHeight="1" x14ac:dyDescent="0.2"/>
    <row r="1799" ht="12.75" customHeight="1" x14ac:dyDescent="0.2"/>
    <row r="1800" ht="12.75" customHeight="1" x14ac:dyDescent="0.2"/>
    <row r="1801" ht="12.75" customHeight="1" x14ac:dyDescent="0.2"/>
    <row r="1802" ht="12.75" customHeight="1" x14ac:dyDescent="0.2"/>
    <row r="1803" ht="12.75" customHeight="1" x14ac:dyDescent="0.2"/>
    <row r="1804" ht="12.75" customHeight="1" x14ac:dyDescent="0.2"/>
    <row r="1805" ht="12.75" customHeight="1" x14ac:dyDescent="0.2"/>
    <row r="1806" ht="12.75" customHeight="1" x14ac:dyDescent="0.2"/>
    <row r="1807" ht="12.75" customHeight="1" x14ac:dyDescent="0.2"/>
    <row r="1808" ht="12.75" customHeight="1" x14ac:dyDescent="0.2"/>
    <row r="1809" ht="12.75" customHeight="1" x14ac:dyDescent="0.2"/>
    <row r="1810" ht="12.75" customHeight="1" x14ac:dyDescent="0.2"/>
    <row r="1811" ht="12.75" customHeight="1" x14ac:dyDescent="0.2"/>
    <row r="1812" ht="12.75" customHeight="1" x14ac:dyDescent="0.2"/>
    <row r="1813" ht="12.75" customHeight="1" x14ac:dyDescent="0.2"/>
    <row r="1814" ht="12.75" customHeight="1" x14ac:dyDescent="0.2"/>
    <row r="1815" ht="12.75" customHeight="1" x14ac:dyDescent="0.2"/>
    <row r="1816" ht="12.75" customHeight="1" x14ac:dyDescent="0.2"/>
    <row r="1817" ht="12.75" customHeight="1" x14ac:dyDescent="0.2"/>
    <row r="1818" ht="12.75" customHeight="1" x14ac:dyDescent="0.2"/>
    <row r="1819" ht="12.75" customHeight="1" x14ac:dyDescent="0.2"/>
    <row r="1820" ht="12.75" customHeight="1" x14ac:dyDescent="0.2"/>
    <row r="1821" ht="12.75" customHeight="1" x14ac:dyDescent="0.2"/>
    <row r="1822" ht="12.75" customHeight="1" x14ac:dyDescent="0.2"/>
    <row r="1823" ht="12.75" customHeight="1" x14ac:dyDescent="0.2"/>
    <row r="1824" ht="12.75" customHeight="1" x14ac:dyDescent="0.2"/>
    <row r="1825" ht="12.75" customHeight="1" x14ac:dyDescent="0.2"/>
    <row r="1826" ht="12.75" customHeight="1" x14ac:dyDescent="0.2"/>
    <row r="1827" ht="12.75" customHeight="1" x14ac:dyDescent="0.2"/>
    <row r="1828" ht="12.75" customHeight="1" x14ac:dyDescent="0.2"/>
    <row r="1829" ht="12.75" customHeight="1" x14ac:dyDescent="0.2"/>
    <row r="1830" ht="12.75" customHeight="1" x14ac:dyDescent="0.2"/>
    <row r="1831" ht="12.75" customHeight="1" x14ac:dyDescent="0.2"/>
    <row r="1832" ht="12.75" customHeight="1" x14ac:dyDescent="0.2"/>
  </sheetData>
  <mergeCells count="309">
    <mergeCell ref="K560:P560"/>
    <mergeCell ref="H575:H577"/>
    <mergeCell ref="I575:L575"/>
    <mergeCell ref="J576:J577"/>
    <mergeCell ref="C587:E587"/>
    <mergeCell ref="H589:J589"/>
    <mergeCell ref="H592:H594"/>
    <mergeCell ref="I592:L592"/>
    <mergeCell ref="J593:J594"/>
    <mergeCell ref="L593:L594"/>
    <mergeCell ref="D437:D439"/>
    <mergeCell ref="E437:E439"/>
    <mergeCell ref="F437:F439"/>
    <mergeCell ref="G437:G439"/>
    <mergeCell ref="C457:C459"/>
    <mergeCell ref="C467:C468"/>
    <mergeCell ref="G635:G636"/>
    <mergeCell ref="L627:L628"/>
    <mergeCell ref="D532:D534"/>
    <mergeCell ref="H532:H534"/>
    <mergeCell ref="C546:I546"/>
    <mergeCell ref="D547:D549"/>
    <mergeCell ref="H547:H549"/>
    <mergeCell ref="D474:I474"/>
    <mergeCell ref="C475:I475"/>
    <mergeCell ref="C480:I480"/>
    <mergeCell ref="D521:I521"/>
    <mergeCell ref="C522:I522"/>
    <mergeCell ref="C531:I531"/>
    <mergeCell ref="C482:H482"/>
    <mergeCell ref="C486:H486"/>
    <mergeCell ref="C490:H490"/>
    <mergeCell ref="J531:P531"/>
    <mergeCell ref="J532:J534"/>
    <mergeCell ref="K245:P245"/>
    <mergeCell ref="K247:P247"/>
    <mergeCell ref="J249:P249"/>
    <mergeCell ref="J251:P251"/>
    <mergeCell ref="J252:P252"/>
    <mergeCell ref="I291:J291"/>
    <mergeCell ref="O291:S291"/>
    <mergeCell ref="C251:I251"/>
    <mergeCell ref="D289:I289"/>
    <mergeCell ref="D290:I290"/>
    <mergeCell ref="C293:C296"/>
    <mergeCell ref="F293:G294"/>
    <mergeCell ref="C311:C314"/>
    <mergeCell ref="F311:G312"/>
    <mergeCell ref="H229:H230"/>
    <mergeCell ref="C241:G241"/>
    <mergeCell ref="C242:G242"/>
    <mergeCell ref="C245:I245"/>
    <mergeCell ref="C247:I247"/>
    <mergeCell ref="C249:I249"/>
    <mergeCell ref="F229:G229"/>
    <mergeCell ref="C200:I200"/>
    <mergeCell ref="C202:I202"/>
    <mergeCell ref="C204:I204"/>
    <mergeCell ref="C209:C211"/>
    <mergeCell ref="D209:D210"/>
    <mergeCell ref="E209:E210"/>
    <mergeCell ref="F209:G209"/>
    <mergeCell ref="H209:H210"/>
    <mergeCell ref="I206:J206"/>
    <mergeCell ref="C179:C181"/>
    <mergeCell ref="D179:E179"/>
    <mergeCell ref="C198:I198"/>
    <mergeCell ref="C155:G155"/>
    <mergeCell ref="C164:C167"/>
    <mergeCell ref="F164:G165"/>
    <mergeCell ref="C170:G170"/>
    <mergeCell ref="C160:H160"/>
    <mergeCell ref="D157:G157"/>
    <mergeCell ref="I156:N156"/>
    <mergeCell ref="J160:N160"/>
    <mergeCell ref="J158:N158"/>
    <mergeCell ref="N168:O168"/>
    <mergeCell ref="N169:O169"/>
    <mergeCell ref="I170:N170"/>
    <mergeCell ref="I171:N171"/>
    <mergeCell ref="D140:I140"/>
    <mergeCell ref="C141:I141"/>
    <mergeCell ref="C142:I142"/>
    <mergeCell ref="C148:C151"/>
    <mergeCell ref="F148:G149"/>
    <mergeCell ref="C131:I131"/>
    <mergeCell ref="C132:I132"/>
    <mergeCell ref="C133:I133"/>
    <mergeCell ref="C134:I134"/>
    <mergeCell ref="C135:I135"/>
    <mergeCell ref="C136:I136"/>
    <mergeCell ref="I148:I151"/>
    <mergeCell ref="I146:K146"/>
    <mergeCell ref="C80:I80"/>
    <mergeCell ref="D82:I82"/>
    <mergeCell ref="C84:I84"/>
    <mergeCell ref="C86:I86"/>
    <mergeCell ref="C88:I88"/>
    <mergeCell ref="C63:C64"/>
    <mergeCell ref="D63:E63"/>
    <mergeCell ref="F63:F64"/>
    <mergeCell ref="C73:I73"/>
    <mergeCell ref="C74:I74"/>
    <mergeCell ref="D76:I76"/>
    <mergeCell ref="G65:J65"/>
    <mergeCell ref="H17:I17"/>
    <mergeCell ref="G41:G43"/>
    <mergeCell ref="H41:I41"/>
    <mergeCell ref="G44:J44"/>
    <mergeCell ref="G15:K15"/>
    <mergeCell ref="G33:G35"/>
    <mergeCell ref="G31:I31"/>
    <mergeCell ref="J33:K34"/>
    <mergeCell ref="C78:I78"/>
    <mergeCell ref="D10:I10"/>
    <mergeCell ref="B5:I5"/>
    <mergeCell ref="C28:I28"/>
    <mergeCell ref="C33:C35"/>
    <mergeCell ref="K41:M41"/>
    <mergeCell ref="G54:G56"/>
    <mergeCell ref="J54:K55"/>
    <mergeCell ref="G61:G64"/>
    <mergeCell ref="H61:I62"/>
    <mergeCell ref="J63:J64"/>
    <mergeCell ref="K62:M62"/>
    <mergeCell ref="J16:K17"/>
    <mergeCell ref="C42:C43"/>
    <mergeCell ref="D42:E42"/>
    <mergeCell ref="F42:F43"/>
    <mergeCell ref="C54:C56"/>
    <mergeCell ref="C13:I13"/>
    <mergeCell ref="C16:C18"/>
    <mergeCell ref="D16:E16"/>
    <mergeCell ref="D17:E17"/>
    <mergeCell ref="C24:I24"/>
    <mergeCell ref="D26:I26"/>
    <mergeCell ref="G16:G18"/>
    <mergeCell ref="H16:I16"/>
    <mergeCell ref="K94:L94"/>
    <mergeCell ref="H92:I92"/>
    <mergeCell ref="M94:O94"/>
    <mergeCell ref="H108:H110"/>
    <mergeCell ref="K108:L108"/>
    <mergeCell ref="H106:I106"/>
    <mergeCell ref="M108:O108"/>
    <mergeCell ref="C137:I137"/>
    <mergeCell ref="C138:I138"/>
    <mergeCell ref="D122:I122"/>
    <mergeCell ref="C124:I124"/>
    <mergeCell ref="D126:I126"/>
    <mergeCell ref="C128:I128"/>
    <mergeCell ref="C129:I129"/>
    <mergeCell ref="C130:I130"/>
    <mergeCell ref="C94:C96"/>
    <mergeCell ref="F94:G95"/>
    <mergeCell ref="C108:C110"/>
    <mergeCell ref="F108:G109"/>
    <mergeCell ref="C118:I118"/>
    <mergeCell ref="C120:I120"/>
    <mergeCell ref="H94:H96"/>
    <mergeCell ref="R148:S149"/>
    <mergeCell ref="T148:U148"/>
    <mergeCell ref="T149:U149"/>
    <mergeCell ref="T150:U150"/>
    <mergeCell ref="T151:U151"/>
    <mergeCell ref="I164:I167"/>
    <mergeCell ref="L164:M165"/>
    <mergeCell ref="N164:O164"/>
    <mergeCell ref="N165:O165"/>
    <mergeCell ref="N166:O166"/>
    <mergeCell ref="N167:O167"/>
    <mergeCell ref="I162:J162"/>
    <mergeCell ref="T165:U165"/>
    <mergeCell ref="T166:U166"/>
    <mergeCell ref="T167:U167"/>
    <mergeCell ref="L148:M149"/>
    <mergeCell ref="N148:O148"/>
    <mergeCell ref="N149:O149"/>
    <mergeCell ref="N150:O150"/>
    <mergeCell ref="N151:O151"/>
    <mergeCell ref="N152:O152"/>
    <mergeCell ref="N153:O153"/>
    <mergeCell ref="N154:O154"/>
    <mergeCell ref="I155:N155"/>
    <mergeCell ref="Q208:R209"/>
    <mergeCell ref="O207:S207"/>
    <mergeCell ref="R164:S165"/>
    <mergeCell ref="T164:U164"/>
    <mergeCell ref="G177:K177"/>
    <mergeCell ref="J179:K179"/>
    <mergeCell ref="I228:I231"/>
    <mergeCell ref="L228:M229"/>
    <mergeCell ref="I243:M243"/>
    <mergeCell ref="I226:J226"/>
    <mergeCell ref="O227:S227"/>
    <mergeCell ref="Q228:R229"/>
    <mergeCell ref="I208:I211"/>
    <mergeCell ref="L208:M209"/>
    <mergeCell ref="I221:M221"/>
    <mergeCell ref="I222:M222"/>
    <mergeCell ref="I223:M223"/>
    <mergeCell ref="I241:M241"/>
    <mergeCell ref="I242:M242"/>
    <mergeCell ref="C221:G221"/>
    <mergeCell ref="C222:G222"/>
    <mergeCell ref="C229:C231"/>
    <mergeCell ref="D229:D230"/>
    <mergeCell ref="E229:E230"/>
    <mergeCell ref="K329:S329"/>
    <mergeCell ref="L363:Q363"/>
    <mergeCell ref="I311:I314"/>
    <mergeCell ref="L311:M312"/>
    <mergeCell ref="Q311:R312"/>
    <mergeCell ref="O310:S310"/>
    <mergeCell ref="K325:O325"/>
    <mergeCell ref="C333:I333"/>
    <mergeCell ref="C337:C338"/>
    <mergeCell ref="C347:I347"/>
    <mergeCell ref="C353:C354"/>
    <mergeCell ref="C363:I363"/>
    <mergeCell ref="C325:I325"/>
    <mergeCell ref="C327:I327"/>
    <mergeCell ref="C328:I328"/>
    <mergeCell ref="C329:I329"/>
    <mergeCell ref="C330:I330"/>
    <mergeCell ref="D331:I331"/>
    <mergeCell ref="K327:S327"/>
    <mergeCell ref="H417:I417"/>
    <mergeCell ref="H421:H424"/>
    <mergeCell ref="J421:J423"/>
    <mergeCell ref="K421:K423"/>
    <mergeCell ref="N421:N423"/>
    <mergeCell ref="K364:Q366"/>
    <mergeCell ref="C402:F402"/>
    <mergeCell ref="D364:I364"/>
    <mergeCell ref="D407:I407"/>
    <mergeCell ref="C408:I408"/>
    <mergeCell ref="C411:I411"/>
    <mergeCell ref="C413:I413"/>
    <mergeCell ref="C415:I415"/>
    <mergeCell ref="C366:I366"/>
    <mergeCell ref="C367:I367"/>
    <mergeCell ref="C368:I368"/>
    <mergeCell ref="C370:I370"/>
    <mergeCell ref="C389:C390"/>
    <mergeCell ref="C374:C375"/>
    <mergeCell ref="C404:F404"/>
    <mergeCell ref="C406:H406"/>
    <mergeCell ref="C409:I409"/>
    <mergeCell ref="I404:L405"/>
    <mergeCell ref="C421:C424"/>
    <mergeCell ref="N466:N467"/>
    <mergeCell ref="O466:O467"/>
    <mergeCell ref="O421:O423"/>
    <mergeCell ref="H437:H440"/>
    <mergeCell ref="J437:J439"/>
    <mergeCell ref="K437:K439"/>
    <mergeCell ref="N437:N439"/>
    <mergeCell ref="O437:O439"/>
    <mergeCell ref="H457:H459"/>
    <mergeCell ref="J457:J458"/>
    <mergeCell ref="K457:K458"/>
    <mergeCell ref="N457:N458"/>
    <mergeCell ref="O457:O458"/>
    <mergeCell ref="D453:I453"/>
    <mergeCell ref="E457:E458"/>
    <mergeCell ref="F457:F458"/>
    <mergeCell ref="E467:E468"/>
    <mergeCell ref="C451:I451"/>
    <mergeCell ref="F467:F468"/>
    <mergeCell ref="D421:D423"/>
    <mergeCell ref="E421:E423"/>
    <mergeCell ref="F421:F423"/>
    <mergeCell ref="G421:G423"/>
    <mergeCell ref="C437:C440"/>
    <mergeCell ref="Q532:Q534"/>
    <mergeCell ref="U532:U534"/>
    <mergeCell ref="J546:P546"/>
    <mergeCell ref="J547:J549"/>
    <mergeCell ref="K547:K549"/>
    <mergeCell ref="O547:O549"/>
    <mergeCell ref="Q547:Q549"/>
    <mergeCell ref="U547:U549"/>
    <mergeCell ref="K558:P559"/>
    <mergeCell ref="K532:K534"/>
    <mergeCell ref="O532:O534"/>
    <mergeCell ref="N576:N577"/>
    <mergeCell ref="P576:P577"/>
    <mergeCell ref="C575:C576"/>
    <mergeCell ref="D575:G575"/>
    <mergeCell ref="N593:N594"/>
    <mergeCell ref="P593:P594"/>
    <mergeCell ref="G610:G612"/>
    <mergeCell ref="I610:I611"/>
    <mergeCell ref="L610:L611"/>
    <mergeCell ref="D641:I641"/>
    <mergeCell ref="C645:C646"/>
    <mergeCell ref="C657:I657"/>
    <mergeCell ref="C592:C593"/>
    <mergeCell ref="D592:G592"/>
    <mergeCell ref="C610:C611"/>
    <mergeCell ref="E610:E611"/>
    <mergeCell ref="G645:G646"/>
    <mergeCell ref="L576:L577"/>
    <mergeCell ref="G618:G619"/>
    <mergeCell ref="G627:G629"/>
    <mergeCell ref="I627:I628"/>
    <mergeCell ref="C627:C628"/>
    <mergeCell ref="E627:E628"/>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7BF38-1211-4BBF-9B7E-2D6157E8A2E2}">
  <dimension ref="A1:J1723"/>
  <sheetViews>
    <sheetView showGridLines="0" zoomScaleNormal="100" workbookViewId="0">
      <selection activeCell="C25" sqref="C25"/>
    </sheetView>
  </sheetViews>
  <sheetFormatPr defaultColWidth="11.5703125" defaultRowHeight="12.75" customHeight="1" zeroHeight="1" x14ac:dyDescent="0.2"/>
  <cols>
    <col min="1" max="1" width="2" style="1" customWidth="1"/>
    <col min="2" max="2" width="7" style="1" customWidth="1"/>
    <col min="3" max="3" width="52.5703125" style="1" customWidth="1"/>
    <col min="4" max="4" width="19.7109375" style="1" customWidth="1"/>
    <col min="5" max="5" width="21.85546875" style="1" customWidth="1"/>
    <col min="6" max="6" width="44.28515625"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9" x14ac:dyDescent="0.2"/>
    <row r="2" spans="1:9" x14ac:dyDescent="0.2"/>
    <row r="3" spans="1:9" x14ac:dyDescent="0.2"/>
    <row r="4" spans="1:9" x14ac:dyDescent="0.2"/>
    <row r="5" spans="1:9" ht="60" customHeight="1" x14ac:dyDescent="0.2">
      <c r="B5" s="605" t="s">
        <v>990</v>
      </c>
      <c r="C5" s="605"/>
      <c r="D5" s="605"/>
      <c r="E5" s="605"/>
      <c r="F5" s="605"/>
      <c r="G5" s="605"/>
      <c r="H5" s="605"/>
      <c r="I5" s="605"/>
    </row>
    <row r="6" spans="1:9" ht="15.75" customHeight="1" x14ac:dyDescent="0.2">
      <c r="A6" s="97"/>
      <c r="B6" s="97"/>
    </row>
    <row r="7" spans="1:9" x14ac:dyDescent="0.2"/>
    <row r="8" spans="1:9" ht="12.75" customHeight="1" x14ac:dyDescent="0.2">
      <c r="B8" s="99"/>
      <c r="C8" s="99" t="s">
        <v>726</v>
      </c>
      <c r="D8" s="610"/>
      <c r="E8" s="610"/>
      <c r="F8" s="610"/>
      <c r="G8" s="610"/>
      <c r="H8" s="610"/>
      <c r="I8" s="610"/>
    </row>
    <row r="9" spans="1:9" ht="12.75" customHeight="1" x14ac:dyDescent="0.2">
      <c r="C9" s="100"/>
    </row>
    <row r="10" spans="1:9" ht="12.75" customHeight="1" x14ac:dyDescent="0.2">
      <c r="B10" s="99" t="s">
        <v>557</v>
      </c>
      <c r="C10" s="99" t="s">
        <v>1061</v>
      </c>
      <c r="D10" s="610"/>
      <c r="E10" s="610"/>
      <c r="F10" s="610"/>
      <c r="G10" s="610"/>
      <c r="H10" s="610"/>
      <c r="I10" s="610"/>
    </row>
    <row r="11" spans="1:9" ht="12.75" customHeight="1" x14ac:dyDescent="0.2">
      <c r="C11" s="607" t="s">
        <v>558</v>
      </c>
      <c r="D11" s="607"/>
      <c r="E11" s="607"/>
      <c r="F11" s="607"/>
      <c r="G11" s="607"/>
      <c r="H11" s="607"/>
      <c r="I11" s="607"/>
    </row>
    <row r="12" spans="1:9" ht="61.5" customHeight="1" x14ac:dyDescent="0.2">
      <c r="C12" s="607" t="s">
        <v>1008</v>
      </c>
      <c r="D12" s="607"/>
      <c r="E12" s="607"/>
      <c r="F12" s="607"/>
      <c r="G12" s="607"/>
      <c r="H12" s="607"/>
      <c r="I12" s="607"/>
    </row>
    <row r="13" spans="1:9" ht="12.75" customHeight="1" x14ac:dyDescent="0.2">
      <c r="C13" s="100"/>
    </row>
    <row r="14" spans="1:9" ht="26.25" customHeight="1" x14ac:dyDescent="0.2">
      <c r="C14" s="607" t="s">
        <v>1009</v>
      </c>
      <c r="D14" s="607"/>
      <c r="E14" s="607"/>
      <c r="F14" s="607"/>
      <c r="G14" s="607"/>
      <c r="H14" s="607"/>
      <c r="I14" s="607"/>
    </row>
    <row r="15" spans="1:9" ht="26.25" customHeight="1" x14ac:dyDescent="0.2">
      <c r="C15" s="607" t="s">
        <v>1010</v>
      </c>
      <c r="D15" s="607"/>
      <c r="E15" s="607"/>
      <c r="F15" s="607"/>
      <c r="G15" s="607"/>
      <c r="H15" s="607"/>
      <c r="I15" s="607"/>
    </row>
    <row r="16" spans="1:9" ht="12" customHeight="1" x14ac:dyDescent="0.2">
      <c r="C16" s="104"/>
      <c r="D16" s="104"/>
      <c r="E16" s="104"/>
      <c r="F16" s="104"/>
      <c r="G16" s="104"/>
      <c r="H16" s="104"/>
      <c r="I16" s="104"/>
    </row>
    <row r="17" spans="2:10" ht="12.75" customHeight="1" x14ac:dyDescent="0.2">
      <c r="B17" s="99" t="s">
        <v>559</v>
      </c>
      <c r="C17" s="99" t="s">
        <v>1062</v>
      </c>
      <c r="D17" s="610"/>
      <c r="E17" s="610"/>
      <c r="F17" s="610"/>
      <c r="G17" s="610"/>
      <c r="H17" s="610"/>
      <c r="I17" s="610"/>
    </row>
    <row r="18" spans="2:10" ht="42" customHeight="1" x14ac:dyDescent="0.2">
      <c r="C18" s="607" t="s">
        <v>1063</v>
      </c>
      <c r="D18" s="607"/>
      <c r="E18" s="607"/>
      <c r="F18" s="607"/>
      <c r="G18" s="607"/>
      <c r="H18" s="607"/>
      <c r="I18" s="607"/>
    </row>
    <row r="19" spans="2:10" ht="12.75" customHeight="1" x14ac:dyDescent="0.2">
      <c r="C19" s="100"/>
    </row>
    <row r="20" spans="2:10" ht="12.75" customHeight="1" x14ac:dyDescent="0.2">
      <c r="C20" s="607" t="s">
        <v>892</v>
      </c>
      <c r="D20" s="607"/>
      <c r="E20" s="607"/>
      <c r="F20" s="607"/>
      <c r="G20" s="607"/>
      <c r="H20" s="607"/>
      <c r="I20" s="607"/>
    </row>
    <row r="21" spans="2:10" ht="12.75" customHeight="1" x14ac:dyDescent="0.2">
      <c r="C21" s="436"/>
    </row>
    <row r="22" spans="2:10" ht="12.75" customHeight="1" x14ac:dyDescent="0.2">
      <c r="B22" s="99" t="s">
        <v>560</v>
      </c>
      <c r="C22" s="99" t="s">
        <v>561</v>
      </c>
      <c r="D22" s="610"/>
      <c r="E22" s="610"/>
      <c r="F22" s="610"/>
      <c r="G22" s="610"/>
      <c r="H22" s="610"/>
      <c r="I22" s="610"/>
    </row>
    <row r="23" spans="2:10" ht="26.25" customHeight="1" x14ac:dyDescent="0.2">
      <c r="C23" s="633" t="s">
        <v>893</v>
      </c>
      <c r="D23" s="633"/>
      <c r="E23" s="633"/>
      <c r="F23" s="633"/>
      <c r="G23" s="633"/>
      <c r="H23" s="633"/>
      <c r="I23" s="633"/>
    </row>
    <row r="24" spans="2:10" ht="12.75" customHeight="1" x14ac:dyDescent="0.2">
      <c r="C24" s="100"/>
    </row>
    <row r="25" spans="2:10" ht="12.75" customHeight="1" x14ac:dyDescent="0.2">
      <c r="B25" s="99" t="s">
        <v>562</v>
      </c>
      <c r="C25" s="99" t="s">
        <v>1011</v>
      </c>
    </row>
    <row r="26" spans="2:10" ht="12.75" customHeight="1" x14ac:dyDescent="0.2">
      <c r="B26" s="99"/>
      <c r="C26" s="98" t="s">
        <v>894</v>
      </c>
    </row>
    <row r="27" spans="2:10" ht="12.75" customHeight="1" thickBot="1" x14ac:dyDescent="0.25">
      <c r="B27" s="99"/>
      <c r="C27" s="99"/>
      <c r="F27" s="473"/>
      <c r="G27" s="473"/>
      <c r="H27" s="473"/>
      <c r="I27" s="473"/>
      <c r="J27" s="473"/>
    </row>
    <row r="28" spans="2:10" ht="12.75" customHeight="1" thickBot="1" x14ac:dyDescent="0.25">
      <c r="B28" s="99"/>
      <c r="C28" s="333" t="s">
        <v>165</v>
      </c>
      <c r="D28" s="334">
        <v>45291</v>
      </c>
      <c r="E28" s="334">
        <v>44926</v>
      </c>
      <c r="F28" s="581"/>
      <c r="G28" s="582"/>
      <c r="H28" s="582"/>
      <c r="I28" s="582"/>
      <c r="J28" s="582"/>
    </row>
    <row r="29" spans="2:10" ht="12.75" customHeight="1" x14ac:dyDescent="0.2">
      <c r="B29" s="99"/>
      <c r="C29" s="335" t="s">
        <v>895</v>
      </c>
      <c r="D29" s="368">
        <v>288001394899</v>
      </c>
      <c r="E29" s="368">
        <v>204429411492</v>
      </c>
      <c r="F29" s="583"/>
      <c r="G29" s="537"/>
      <c r="H29" s="537"/>
      <c r="I29" s="482"/>
      <c r="J29" s="482"/>
    </row>
    <row r="30" spans="2:10" ht="12.75" customHeight="1" thickBot="1" x14ac:dyDescent="0.25">
      <c r="B30" s="99"/>
      <c r="C30" s="336" t="s">
        <v>896</v>
      </c>
      <c r="D30" s="368">
        <v>335000</v>
      </c>
      <c r="E30" s="368">
        <v>335000</v>
      </c>
      <c r="F30" s="583"/>
      <c r="G30" s="537"/>
      <c r="H30" s="537"/>
      <c r="I30" s="473"/>
      <c r="J30" s="473"/>
    </row>
    <row r="31" spans="2:10" ht="12.75" customHeight="1" thickBot="1" x14ac:dyDescent="0.25">
      <c r="B31" s="99"/>
      <c r="C31" s="337" t="s">
        <v>897</v>
      </c>
      <c r="D31" s="384">
        <v>859706</v>
      </c>
      <c r="E31" s="385">
        <v>610237</v>
      </c>
      <c r="F31" s="584"/>
      <c r="G31" s="585"/>
      <c r="H31" s="585"/>
      <c r="I31" s="473"/>
      <c r="J31" s="473"/>
    </row>
    <row r="32" spans="2:10" ht="12.75" customHeight="1" x14ac:dyDescent="0.2">
      <c r="B32" s="99"/>
      <c r="C32" s="99"/>
      <c r="F32" s="473"/>
      <c r="G32" s="473"/>
      <c r="H32" s="473"/>
      <c r="I32" s="473"/>
      <c r="J32" s="473"/>
    </row>
    <row r="33" spans="2:9" ht="12.75" customHeight="1" x14ac:dyDescent="0.2">
      <c r="B33" s="99" t="s">
        <v>898</v>
      </c>
      <c r="C33" s="99" t="s">
        <v>563</v>
      </c>
    </row>
    <row r="34" spans="2:9" ht="12.75" customHeight="1" x14ac:dyDescent="0.2">
      <c r="B34" s="99"/>
      <c r="C34" s="99"/>
    </row>
    <row r="35" spans="2:9" ht="12.75" customHeight="1" x14ac:dyDescent="0.2">
      <c r="C35" s="633" t="s">
        <v>564</v>
      </c>
      <c r="D35" s="633"/>
      <c r="E35" s="633"/>
      <c r="F35" s="633"/>
      <c r="G35" s="633"/>
      <c r="H35" s="633"/>
      <c r="I35" s="633"/>
    </row>
    <row r="36" spans="2:9" ht="12.75" customHeight="1" x14ac:dyDescent="0.2">
      <c r="C36" s="695" t="s">
        <v>565</v>
      </c>
      <c r="D36" s="695"/>
      <c r="E36" s="695"/>
      <c r="F36" s="695"/>
      <c r="G36" s="695"/>
      <c r="H36" s="695"/>
    </row>
    <row r="37" spans="2:9" ht="12.75" customHeight="1" x14ac:dyDescent="0.2">
      <c r="C37" s="100"/>
    </row>
    <row r="38" spans="2:9" ht="12.75" customHeight="1" x14ac:dyDescent="0.2">
      <c r="C38" s="98" t="s">
        <v>566</v>
      </c>
    </row>
    <row r="39" spans="2:9" ht="12.75" customHeight="1" x14ac:dyDescent="0.2">
      <c r="C39" s="98" t="s">
        <v>567</v>
      </c>
    </row>
    <row r="40" spans="2:9" ht="12.75" customHeight="1" x14ac:dyDescent="0.2">
      <c r="C40" s="98" t="s">
        <v>568</v>
      </c>
    </row>
    <row r="41" spans="2:9" ht="12.75" customHeight="1" x14ac:dyDescent="0.2">
      <c r="C41" s="98" t="s">
        <v>899</v>
      </c>
    </row>
    <row r="42" spans="2:9" ht="12.75" customHeight="1" x14ac:dyDescent="0.2">
      <c r="C42" s="98"/>
    </row>
    <row r="43" spans="2:9" ht="12.75" customHeight="1" x14ac:dyDescent="0.2">
      <c r="C43" s="98" t="s">
        <v>900</v>
      </c>
    </row>
    <row r="44" spans="2:9" ht="12.75" customHeight="1" x14ac:dyDescent="0.2">
      <c r="C44" s="98" t="s">
        <v>569</v>
      </c>
    </row>
    <row r="45" spans="2:9" ht="12.75" customHeight="1" x14ac:dyDescent="0.2">
      <c r="C45" s="98" t="s">
        <v>570</v>
      </c>
    </row>
    <row r="46" spans="2:9" ht="12.75" customHeight="1" x14ac:dyDescent="0.2">
      <c r="C46" s="98" t="s">
        <v>1064</v>
      </c>
    </row>
    <row r="47" spans="2:9" ht="12.75" customHeight="1" x14ac:dyDescent="0.2"/>
    <row r="48" spans="2:9"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sheetData>
  <mergeCells count="14">
    <mergeCell ref="C36:H36"/>
    <mergeCell ref="D17:I17"/>
    <mergeCell ref="C35:I35"/>
    <mergeCell ref="B5:I5"/>
    <mergeCell ref="D8:I8"/>
    <mergeCell ref="D10:I10"/>
    <mergeCell ref="C11:I11"/>
    <mergeCell ref="C12:I12"/>
    <mergeCell ref="C14:I14"/>
    <mergeCell ref="C18:I18"/>
    <mergeCell ref="C20:I20"/>
    <mergeCell ref="D22:I22"/>
    <mergeCell ref="C23:I23"/>
    <mergeCell ref="C15:I15"/>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EC9B4-0DFF-4FB4-B8D5-C1163D21822F}">
  <dimension ref="A1:J1703"/>
  <sheetViews>
    <sheetView showGridLines="0" zoomScaleNormal="100" workbookViewId="0">
      <selection activeCell="C10" sqref="C10"/>
    </sheetView>
  </sheetViews>
  <sheetFormatPr defaultColWidth="11.5703125" defaultRowHeight="12.75" customHeight="1" zeroHeight="1" x14ac:dyDescent="0.2"/>
  <cols>
    <col min="1" max="1" width="2" style="1" customWidth="1"/>
    <col min="2" max="2" width="11.7109375" style="1" customWidth="1"/>
    <col min="3" max="3" width="52.5703125" style="1" customWidth="1"/>
    <col min="4" max="4" width="19.7109375" style="1" customWidth="1"/>
    <col min="5" max="5" width="21.85546875" style="1" customWidth="1"/>
    <col min="6" max="6" width="41"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10" x14ac:dyDescent="0.2"/>
    <row r="2" spans="1:10" x14ac:dyDescent="0.2"/>
    <row r="3" spans="1:10" x14ac:dyDescent="0.2"/>
    <row r="4" spans="1:10" x14ac:dyDescent="0.2"/>
    <row r="5" spans="1:10" ht="60" customHeight="1" x14ac:dyDescent="0.2">
      <c r="B5" s="605" t="s">
        <v>990</v>
      </c>
      <c r="C5" s="605"/>
      <c r="D5" s="605"/>
      <c r="E5" s="605"/>
      <c r="F5" s="605"/>
      <c r="G5" s="605"/>
      <c r="H5" s="605"/>
      <c r="I5" s="605"/>
    </row>
    <row r="6" spans="1:10" ht="15.75" customHeight="1" x14ac:dyDescent="0.2">
      <c r="A6" s="97"/>
      <c r="B6" s="97"/>
    </row>
    <row r="7" spans="1:10" x14ac:dyDescent="0.2"/>
    <row r="8" spans="1:10" ht="12.75" customHeight="1" x14ac:dyDescent="0.2">
      <c r="B8" s="99"/>
      <c r="C8" s="99" t="s">
        <v>727</v>
      </c>
      <c r="D8" s="113"/>
      <c r="E8" s="113"/>
      <c r="F8" s="113"/>
      <c r="G8" s="113"/>
      <c r="H8" s="113"/>
      <c r="I8" s="113"/>
    </row>
    <row r="9" spans="1:10" ht="12.75" customHeight="1" x14ac:dyDescent="0.2">
      <c r="C9" s="98" t="s">
        <v>572</v>
      </c>
    </row>
    <row r="10" spans="1:10" ht="12.75" customHeight="1" thickBot="1" x14ac:dyDescent="0.25">
      <c r="C10" s="406"/>
      <c r="F10" s="473"/>
      <c r="G10" s="473"/>
      <c r="H10" s="473"/>
      <c r="I10" s="473"/>
      <c r="J10" s="473"/>
    </row>
    <row r="11" spans="1:10" ht="12.75" customHeight="1" x14ac:dyDescent="0.2">
      <c r="C11" s="619" t="s">
        <v>573</v>
      </c>
      <c r="D11" s="409" t="s">
        <v>748</v>
      </c>
      <c r="E11" s="409" t="s">
        <v>166</v>
      </c>
      <c r="F11" s="608"/>
      <c r="G11" s="474"/>
      <c r="H11" s="474"/>
      <c r="I11" s="474"/>
      <c r="J11" s="474"/>
    </row>
    <row r="12" spans="1:10" ht="12.75" customHeight="1" thickBot="1" x14ac:dyDescent="0.25">
      <c r="C12" s="620"/>
      <c r="D12" s="424" t="s">
        <v>57</v>
      </c>
      <c r="E12" s="424" t="s">
        <v>57</v>
      </c>
      <c r="F12" s="608"/>
      <c r="G12" s="497"/>
      <c r="H12" s="497"/>
      <c r="I12" s="497"/>
      <c r="J12" s="497"/>
    </row>
    <row r="13" spans="1:10" ht="12.75" customHeight="1" thickBot="1" x14ac:dyDescent="0.25">
      <c r="C13" s="137" t="s">
        <v>574</v>
      </c>
      <c r="D13" s="314">
        <v>35475074800</v>
      </c>
      <c r="E13" s="314">
        <v>43229036715</v>
      </c>
      <c r="F13" s="503"/>
      <c r="G13" s="512"/>
      <c r="H13" s="512"/>
      <c r="I13" s="482"/>
      <c r="J13" s="473"/>
    </row>
    <row r="14" spans="1:10" ht="12.75" customHeight="1" thickBot="1" x14ac:dyDescent="0.25">
      <c r="C14" s="137" t="s">
        <v>575</v>
      </c>
      <c r="D14" s="314">
        <v>356545487172</v>
      </c>
      <c r="E14" s="314">
        <v>344177921579</v>
      </c>
      <c r="F14" s="586"/>
      <c r="G14" s="512"/>
      <c r="H14" s="512"/>
      <c r="I14" s="473"/>
      <c r="J14" s="473"/>
    </row>
    <row r="15" spans="1:10" ht="12.75" customHeight="1" thickBot="1" x14ac:dyDescent="0.25">
      <c r="C15" s="137" t="s">
        <v>576</v>
      </c>
      <c r="D15" s="314">
        <v>260999893312</v>
      </c>
      <c r="E15" s="314">
        <v>226339818496</v>
      </c>
      <c r="F15" s="503"/>
      <c r="G15" s="512"/>
      <c r="H15" s="512"/>
      <c r="I15" s="473"/>
      <c r="J15" s="473"/>
    </row>
    <row r="16" spans="1:10" ht="12.75" customHeight="1" thickBot="1" x14ac:dyDescent="0.25">
      <c r="C16" s="139" t="s">
        <v>85</v>
      </c>
      <c r="D16" s="367">
        <v>653020455284</v>
      </c>
      <c r="E16" s="367">
        <v>613746776790</v>
      </c>
      <c r="F16" s="507"/>
      <c r="G16" s="509"/>
      <c r="H16" s="509"/>
      <c r="I16" s="473"/>
      <c r="J16" s="473"/>
    </row>
    <row r="17" spans="3:10" ht="12.75" customHeight="1" x14ac:dyDescent="0.2">
      <c r="C17" s="100"/>
      <c r="F17" s="473"/>
      <c r="G17" s="473"/>
      <c r="H17" s="473"/>
      <c r="I17" s="473"/>
      <c r="J17" s="473"/>
    </row>
    <row r="18" spans="3:10" ht="12.75" customHeight="1" x14ac:dyDescent="0.2">
      <c r="C18" s="607" t="s">
        <v>901</v>
      </c>
      <c r="D18" s="607"/>
      <c r="E18" s="607"/>
      <c r="F18" s="607"/>
      <c r="G18" s="607"/>
      <c r="H18" s="607"/>
      <c r="I18" s="607"/>
    </row>
    <row r="19" spans="3:10" ht="12.75" customHeight="1" x14ac:dyDescent="0.2"/>
    <row r="20" spans="3:10" ht="12.75" customHeight="1" x14ac:dyDescent="0.2"/>
    <row r="21" spans="3:10" ht="12.75" customHeight="1" x14ac:dyDescent="0.2"/>
    <row r="22" spans="3:10" ht="12.75" customHeight="1" x14ac:dyDescent="0.2"/>
    <row r="23" spans="3:10" ht="12.75" customHeight="1" x14ac:dyDescent="0.2"/>
    <row r="24" spans="3:10" ht="12.75" customHeight="1" x14ac:dyDescent="0.2"/>
    <row r="25" spans="3:10" ht="12.75" customHeight="1" x14ac:dyDescent="0.2"/>
    <row r="26" spans="3:10" ht="12.75" customHeight="1" x14ac:dyDescent="0.2"/>
    <row r="27" spans="3:10" ht="12.75" customHeight="1" x14ac:dyDescent="0.2"/>
    <row r="28" spans="3:10" ht="12.75" customHeight="1" x14ac:dyDescent="0.2"/>
    <row r="29" spans="3:10" ht="12.75" customHeight="1" x14ac:dyDescent="0.2"/>
    <row r="30" spans="3:10" ht="12.75" customHeight="1" x14ac:dyDescent="0.2"/>
    <row r="31" spans="3:10" ht="12.75" customHeight="1" x14ac:dyDescent="0.2"/>
    <row r="32" spans="3:10"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sheetData>
  <mergeCells count="4">
    <mergeCell ref="C11:C12"/>
    <mergeCell ref="C18:I18"/>
    <mergeCell ref="B5:I5"/>
    <mergeCell ref="F11:F12"/>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3BCB7-CA72-4E77-82EE-422C0659629E}">
  <dimension ref="A1:J1726"/>
  <sheetViews>
    <sheetView showGridLines="0" zoomScaleNormal="100" workbookViewId="0">
      <selection activeCell="C33" sqref="C33:C35"/>
    </sheetView>
  </sheetViews>
  <sheetFormatPr defaultColWidth="11.5703125" defaultRowHeight="12.75" customHeight="1" zeroHeight="1" x14ac:dyDescent="0.2"/>
  <cols>
    <col min="1" max="1" width="2" style="1" customWidth="1"/>
    <col min="2" max="2" width="12.28515625" style="1" customWidth="1"/>
    <col min="3" max="3" width="52.5703125" style="1" customWidth="1"/>
    <col min="4" max="4" width="19.7109375" style="1" customWidth="1"/>
    <col min="5" max="5" width="21.85546875" style="1" customWidth="1"/>
    <col min="6" max="6" width="43.42578125" style="1" customWidth="1"/>
    <col min="7" max="7" width="22.85546875" style="1" customWidth="1"/>
    <col min="8" max="8" width="21.5703125" style="1" customWidth="1"/>
    <col min="9" max="9" width="18.28515625" style="1" customWidth="1"/>
    <col min="10" max="10" width="14.85546875" style="1" customWidth="1"/>
    <col min="11" max="16384" width="11.5703125" style="1"/>
  </cols>
  <sheetData>
    <row r="1" spans="1:9" x14ac:dyDescent="0.2"/>
    <row r="2" spans="1:9" x14ac:dyDescent="0.2"/>
    <row r="3" spans="1:9" x14ac:dyDescent="0.2"/>
    <row r="4" spans="1:9" x14ac:dyDescent="0.2"/>
    <row r="5" spans="1:9" ht="60" customHeight="1" x14ac:dyDescent="0.2">
      <c r="B5" s="605" t="s">
        <v>990</v>
      </c>
      <c r="C5" s="605"/>
      <c r="D5" s="605"/>
      <c r="E5" s="605"/>
      <c r="F5" s="605"/>
      <c r="G5" s="605"/>
      <c r="H5" s="605"/>
      <c r="I5" s="605"/>
    </row>
    <row r="6" spans="1:9" ht="15.75" customHeight="1" x14ac:dyDescent="0.2">
      <c r="A6" s="97"/>
      <c r="B6" s="97"/>
    </row>
    <row r="7" spans="1:9" x14ac:dyDescent="0.2"/>
    <row r="8" spans="1:9" ht="12.75" customHeight="1" x14ac:dyDescent="0.2">
      <c r="B8" s="99"/>
      <c r="C8" s="99" t="s">
        <v>728</v>
      </c>
      <c r="D8" s="113"/>
      <c r="E8" s="113"/>
      <c r="F8" s="113"/>
      <c r="G8" s="113"/>
      <c r="H8" s="113"/>
      <c r="I8" s="113"/>
    </row>
    <row r="9" spans="1:9" ht="12.75" customHeight="1" x14ac:dyDescent="0.2">
      <c r="C9" s="102"/>
      <c r="D9" s="688"/>
      <c r="E9" s="688"/>
      <c r="F9" s="688"/>
      <c r="G9" s="688"/>
      <c r="H9" s="688"/>
      <c r="I9" s="688"/>
    </row>
    <row r="10" spans="1:9" ht="12.75" customHeight="1" x14ac:dyDescent="0.2">
      <c r="B10" s="99" t="s">
        <v>578</v>
      </c>
      <c r="C10" s="99" t="s">
        <v>1065</v>
      </c>
      <c r="D10" s="610"/>
      <c r="E10" s="610"/>
      <c r="F10" s="610"/>
      <c r="G10" s="610"/>
      <c r="H10" s="610"/>
      <c r="I10" s="610"/>
    </row>
    <row r="11" spans="1:9" ht="12.75" customHeight="1" x14ac:dyDescent="0.2">
      <c r="C11" s="100"/>
    </row>
    <row r="12" spans="1:9" ht="28.5" customHeight="1" x14ac:dyDescent="0.2">
      <c r="C12" s="607" t="s">
        <v>1066</v>
      </c>
      <c r="D12" s="607"/>
      <c r="E12" s="607"/>
      <c r="F12" s="607"/>
      <c r="G12" s="607"/>
      <c r="H12" s="607"/>
      <c r="I12" s="607"/>
    </row>
    <row r="13" spans="1:9" ht="12.75" customHeight="1" x14ac:dyDescent="0.2">
      <c r="C13" s="102"/>
    </row>
    <row r="14" spans="1:9" ht="12.75" customHeight="1" x14ac:dyDescent="0.2">
      <c r="C14" s="607" t="s">
        <v>1069</v>
      </c>
      <c r="D14" s="607"/>
      <c r="E14" s="607"/>
      <c r="F14" s="607"/>
      <c r="G14" s="607"/>
      <c r="H14" s="607"/>
      <c r="I14" s="607"/>
    </row>
    <row r="15" spans="1:9" ht="12.75" customHeight="1" x14ac:dyDescent="0.2">
      <c r="C15" s="104" t="s">
        <v>902</v>
      </c>
      <c r="D15" s="104"/>
      <c r="E15" s="104"/>
      <c r="F15" s="104"/>
      <c r="G15" s="104"/>
      <c r="H15" s="104"/>
      <c r="I15" s="104"/>
    </row>
    <row r="16" spans="1:9" ht="12.75" customHeight="1" x14ac:dyDescent="0.2">
      <c r="C16" s="104"/>
      <c r="D16" s="104"/>
      <c r="E16" s="104"/>
      <c r="F16" s="104"/>
      <c r="G16" s="104"/>
      <c r="H16" s="104"/>
      <c r="I16" s="104"/>
    </row>
    <row r="17" spans="2:10" ht="27.75" customHeight="1" x14ac:dyDescent="0.2">
      <c r="C17" s="607" t="s">
        <v>903</v>
      </c>
      <c r="D17" s="607"/>
      <c r="E17" s="607"/>
      <c r="F17" s="607"/>
      <c r="G17" s="607"/>
      <c r="H17" s="607"/>
      <c r="I17" s="607"/>
    </row>
    <row r="18" spans="2:10" ht="12.75" customHeight="1" x14ac:dyDescent="0.2"/>
    <row r="19" spans="2:10" ht="27" customHeight="1" x14ac:dyDescent="0.2">
      <c r="C19" s="607" t="s">
        <v>1067</v>
      </c>
      <c r="D19" s="607"/>
      <c r="E19" s="607"/>
      <c r="F19" s="607"/>
      <c r="G19" s="607"/>
      <c r="H19" s="607"/>
      <c r="I19" s="607"/>
    </row>
    <row r="20" spans="2:10" ht="12.75" customHeight="1" x14ac:dyDescent="0.2">
      <c r="C20" s="216"/>
    </row>
    <row r="21" spans="2:10" ht="27" customHeight="1" x14ac:dyDescent="0.2">
      <c r="C21" s="607" t="s">
        <v>1068</v>
      </c>
      <c r="D21" s="607"/>
      <c r="E21" s="607"/>
      <c r="F21" s="607"/>
      <c r="G21" s="607"/>
      <c r="H21" s="607"/>
      <c r="I21" s="607"/>
    </row>
    <row r="22" spans="2:10" ht="12.75" customHeight="1" x14ac:dyDescent="0.2">
      <c r="C22" s="216"/>
    </row>
    <row r="23" spans="2:10" ht="12.75" customHeight="1" x14ac:dyDescent="0.2">
      <c r="C23" s="607" t="s">
        <v>1070</v>
      </c>
      <c r="D23" s="607"/>
      <c r="E23" s="607"/>
      <c r="F23" s="607"/>
      <c r="G23" s="607"/>
      <c r="H23" s="607"/>
      <c r="I23" s="607"/>
    </row>
    <row r="24" spans="2:10" ht="12.75" customHeight="1" x14ac:dyDescent="0.2">
      <c r="C24" s="104"/>
      <c r="D24" s="104"/>
      <c r="E24" s="104"/>
      <c r="F24" s="104"/>
      <c r="G24" s="104"/>
      <c r="H24" s="104"/>
      <c r="I24" s="104"/>
    </row>
    <row r="25" spans="2:10" ht="12.75" customHeight="1" x14ac:dyDescent="0.2">
      <c r="C25" s="607" t="s">
        <v>904</v>
      </c>
      <c r="D25" s="607"/>
      <c r="E25" s="607"/>
      <c r="F25" s="607"/>
      <c r="G25" s="607"/>
      <c r="H25" s="607"/>
      <c r="I25" s="607"/>
    </row>
    <row r="26" spans="2:10" ht="12.75" customHeight="1" x14ac:dyDescent="0.2">
      <c r="C26" s="104"/>
      <c r="D26" s="104"/>
      <c r="E26" s="104"/>
      <c r="F26" s="104"/>
      <c r="G26" s="104"/>
      <c r="H26" s="104"/>
      <c r="I26" s="104"/>
    </row>
    <row r="27" spans="2:10" ht="12.75" customHeight="1" x14ac:dyDescent="0.2">
      <c r="C27" s="607" t="s">
        <v>1071</v>
      </c>
      <c r="D27" s="607"/>
      <c r="E27" s="607"/>
      <c r="F27" s="607"/>
      <c r="G27" s="607"/>
      <c r="H27" s="607"/>
      <c r="I27" s="607"/>
    </row>
    <row r="28" spans="2:10" ht="12.75" customHeight="1" x14ac:dyDescent="0.2">
      <c r="C28" s="104"/>
      <c r="D28" s="104"/>
      <c r="E28" s="104"/>
      <c r="F28" s="104"/>
      <c r="G28" s="104"/>
      <c r="H28" s="104"/>
      <c r="I28" s="104"/>
    </row>
    <row r="29" spans="2:10" ht="12.75" customHeight="1" x14ac:dyDescent="0.2">
      <c r="B29" s="99" t="s">
        <v>579</v>
      </c>
      <c r="C29" s="99" t="s">
        <v>1072</v>
      </c>
      <c r="D29" s="610"/>
      <c r="E29" s="610"/>
      <c r="F29" s="610"/>
      <c r="G29" s="610"/>
      <c r="H29" s="610"/>
      <c r="I29" s="610"/>
    </row>
    <row r="30" spans="2:10" ht="12.75" customHeight="1" x14ac:dyDescent="0.2">
      <c r="C30" s="100"/>
    </row>
    <row r="31" spans="2:10" ht="28.5" customHeight="1" x14ac:dyDescent="0.2">
      <c r="C31" s="607" t="s">
        <v>580</v>
      </c>
      <c r="D31" s="607"/>
      <c r="E31" s="607"/>
      <c r="F31" s="607"/>
      <c r="G31" s="607"/>
      <c r="H31" s="607"/>
      <c r="I31" s="607"/>
    </row>
    <row r="32" spans="2:10" ht="12.75" customHeight="1" thickBot="1" x14ac:dyDescent="0.25">
      <c r="C32" s="100"/>
      <c r="F32" s="473"/>
      <c r="G32" s="473"/>
      <c r="H32" s="473"/>
      <c r="I32" s="473"/>
      <c r="J32" s="473"/>
    </row>
    <row r="33" spans="2:10" ht="12.75" customHeight="1" x14ac:dyDescent="0.2">
      <c r="C33" s="619" t="s">
        <v>165</v>
      </c>
      <c r="D33" s="409" t="s">
        <v>748</v>
      </c>
      <c r="E33" s="409" t="s">
        <v>166</v>
      </c>
      <c r="F33" s="587"/>
      <c r="G33" s="581"/>
      <c r="H33" s="581"/>
      <c r="I33" s="581"/>
      <c r="J33" s="581"/>
    </row>
    <row r="34" spans="2:10" ht="12.75" customHeight="1" x14ac:dyDescent="0.2">
      <c r="C34" s="628"/>
      <c r="D34" s="423" t="s">
        <v>581</v>
      </c>
      <c r="E34" s="423" t="s">
        <v>581</v>
      </c>
      <c r="F34" s="581"/>
      <c r="G34" s="581"/>
      <c r="H34" s="581"/>
      <c r="I34" s="581"/>
      <c r="J34" s="581"/>
    </row>
    <row r="35" spans="2:10" ht="12.75" customHeight="1" thickBot="1" x14ac:dyDescent="0.25">
      <c r="C35" s="620"/>
      <c r="D35" s="424" t="s">
        <v>57</v>
      </c>
      <c r="E35" s="424" t="s">
        <v>57</v>
      </c>
      <c r="F35" s="523"/>
      <c r="G35" s="588"/>
      <c r="H35" s="589"/>
      <c r="I35" s="588"/>
      <c r="J35" s="589"/>
    </row>
    <row r="36" spans="2:10" ht="12.75" customHeight="1" thickBot="1" x14ac:dyDescent="0.25">
      <c r="C36" s="137" t="s">
        <v>582</v>
      </c>
      <c r="D36" s="213" t="s">
        <v>905</v>
      </c>
      <c r="E36" s="213" t="s">
        <v>583</v>
      </c>
      <c r="F36" s="590"/>
      <c r="G36" s="512"/>
      <c r="H36" s="479"/>
      <c r="I36" s="482"/>
      <c r="J36" s="482"/>
    </row>
    <row r="37" spans="2:10" ht="12.75" customHeight="1" thickBot="1" x14ac:dyDescent="0.25">
      <c r="C37" s="137" t="s">
        <v>584</v>
      </c>
      <c r="D37" s="213" t="s">
        <v>906</v>
      </c>
      <c r="E37" s="213" t="s">
        <v>585</v>
      </c>
      <c r="F37" s="591"/>
      <c r="G37" s="512"/>
      <c r="H37" s="479"/>
      <c r="I37" s="473"/>
      <c r="J37" s="473"/>
    </row>
    <row r="38" spans="2:10" ht="12.75" customHeight="1" thickBot="1" x14ac:dyDescent="0.25">
      <c r="C38" s="139" t="s">
        <v>586</v>
      </c>
      <c r="D38" s="140" t="s">
        <v>907</v>
      </c>
      <c r="E38" s="140" t="s">
        <v>587</v>
      </c>
      <c r="F38" s="592"/>
      <c r="G38" s="509"/>
      <c r="H38" s="509"/>
      <c r="I38" s="473"/>
      <c r="J38" s="473"/>
    </row>
    <row r="39" spans="2:10" ht="12.75" customHeight="1" thickBot="1" x14ac:dyDescent="0.25">
      <c r="C39" s="137" t="s">
        <v>588</v>
      </c>
      <c r="D39" s="213" t="s">
        <v>908</v>
      </c>
      <c r="E39" s="213" t="s">
        <v>589</v>
      </c>
      <c r="F39" s="591"/>
      <c r="G39" s="512"/>
      <c r="H39" s="479"/>
      <c r="I39" s="473"/>
      <c r="J39" s="473"/>
    </row>
    <row r="40" spans="2:10" ht="12.75" customHeight="1" thickBot="1" x14ac:dyDescent="0.25">
      <c r="C40" s="137" t="s">
        <v>590</v>
      </c>
      <c r="D40" s="213" t="s">
        <v>909</v>
      </c>
      <c r="E40" s="213" t="s">
        <v>591</v>
      </c>
      <c r="F40" s="591"/>
      <c r="G40" s="512"/>
      <c r="H40" s="479"/>
      <c r="I40" s="473"/>
      <c r="J40" s="473"/>
    </row>
    <row r="41" spans="2:10" ht="12.75" customHeight="1" thickBot="1" x14ac:dyDescent="0.25">
      <c r="C41" s="139" t="s">
        <v>592</v>
      </c>
      <c r="D41" s="140" t="s">
        <v>910</v>
      </c>
      <c r="E41" s="140" t="s">
        <v>593</v>
      </c>
      <c r="F41" s="592"/>
      <c r="G41" s="509"/>
      <c r="H41" s="509"/>
      <c r="I41" s="473"/>
      <c r="J41" s="473"/>
    </row>
    <row r="42" spans="2:10" ht="12.75" customHeight="1" thickBot="1" x14ac:dyDescent="0.25">
      <c r="C42" s="139" t="s">
        <v>594</v>
      </c>
      <c r="D42" s="140" t="s">
        <v>911</v>
      </c>
      <c r="E42" s="140" t="s">
        <v>595</v>
      </c>
      <c r="F42" s="593"/>
      <c r="G42" s="517"/>
      <c r="H42" s="517"/>
      <c r="I42" s="473"/>
      <c r="J42" s="473"/>
    </row>
    <row r="43" spans="2:10" ht="12.75" customHeight="1" x14ac:dyDescent="0.2">
      <c r="C43" s="100"/>
    </row>
    <row r="44" spans="2:10" ht="45.75" customHeight="1" x14ac:dyDescent="0.2">
      <c r="C44" s="607" t="s">
        <v>596</v>
      </c>
      <c r="D44" s="607"/>
      <c r="E44" s="607"/>
      <c r="F44" s="607"/>
      <c r="G44" s="607"/>
      <c r="H44" s="607"/>
      <c r="I44" s="607"/>
    </row>
    <row r="45" spans="2:10" ht="12.75" customHeight="1" x14ac:dyDescent="0.2">
      <c r="C45" s="99"/>
    </row>
    <row r="46" spans="2:10" ht="12.75" customHeight="1" x14ac:dyDescent="0.2">
      <c r="B46" s="99" t="s">
        <v>597</v>
      </c>
      <c r="C46" s="99" t="s">
        <v>598</v>
      </c>
      <c r="D46" s="610"/>
      <c r="E46" s="610"/>
      <c r="F46" s="610"/>
      <c r="G46" s="610"/>
      <c r="H46" s="610"/>
      <c r="I46" s="610"/>
    </row>
    <row r="47" spans="2:10" ht="12.75" customHeight="1" x14ac:dyDescent="0.2">
      <c r="C47" s="607"/>
      <c r="D47" s="607"/>
      <c r="E47" s="607"/>
      <c r="F47" s="607"/>
      <c r="G47" s="607"/>
      <c r="H47" s="607"/>
      <c r="I47" s="607"/>
    </row>
    <row r="48" spans="2:10" ht="27" customHeight="1" x14ac:dyDescent="0.2">
      <c r="C48" s="633" t="s">
        <v>912</v>
      </c>
      <c r="D48" s="633"/>
      <c r="E48" s="633"/>
      <c r="F48" s="633"/>
      <c r="G48" s="633"/>
      <c r="H48" s="633"/>
      <c r="I48" s="633"/>
    </row>
    <row r="49" spans="2:9" ht="9.75" customHeight="1" x14ac:dyDescent="0.2">
      <c r="C49" s="104"/>
      <c r="D49" s="104"/>
      <c r="E49" s="104"/>
      <c r="F49" s="104"/>
      <c r="G49" s="104"/>
      <c r="H49" s="104"/>
      <c r="I49" s="104"/>
    </row>
    <row r="50" spans="2:9" ht="15" customHeight="1" x14ac:dyDescent="0.2">
      <c r="C50" s="633" t="s">
        <v>913</v>
      </c>
      <c r="D50" s="633"/>
      <c r="E50" s="633"/>
      <c r="F50" s="633"/>
      <c r="G50" s="633"/>
      <c r="H50" s="633"/>
      <c r="I50" s="633"/>
    </row>
    <row r="51" spans="2:9" ht="12.75" customHeight="1" x14ac:dyDescent="0.2">
      <c r="C51" s="100"/>
    </row>
    <row r="52" spans="2:9" ht="12.75" customHeight="1" x14ac:dyDescent="0.2">
      <c r="C52" s="98" t="s">
        <v>915</v>
      </c>
    </row>
    <row r="53" spans="2:9" ht="12.75" customHeight="1" x14ac:dyDescent="0.2">
      <c r="C53" s="98"/>
    </row>
    <row r="54" spans="2:9" ht="12.75" customHeight="1" x14ac:dyDescent="0.2">
      <c r="C54" s="633" t="s">
        <v>914</v>
      </c>
      <c r="D54" s="633"/>
      <c r="E54" s="633"/>
      <c r="F54" s="633"/>
      <c r="G54" s="633"/>
      <c r="H54" s="633"/>
      <c r="I54" s="633"/>
    </row>
    <row r="55" spans="2:9" ht="12.75" customHeight="1" x14ac:dyDescent="0.2">
      <c r="C55" s="633" t="s">
        <v>599</v>
      </c>
      <c r="D55" s="633"/>
      <c r="E55" s="633"/>
      <c r="F55" s="633"/>
      <c r="G55" s="633"/>
      <c r="H55" s="633"/>
      <c r="I55" s="633"/>
    </row>
    <row r="56" spans="2:9" ht="12.75" customHeight="1" x14ac:dyDescent="0.2">
      <c r="C56" s="98"/>
    </row>
    <row r="57" spans="2:9" ht="12.75" customHeight="1" x14ac:dyDescent="0.2">
      <c r="B57" s="99" t="s">
        <v>600</v>
      </c>
      <c r="C57" s="99" t="s">
        <v>1073</v>
      </c>
      <c r="D57" s="610"/>
      <c r="E57" s="610"/>
      <c r="F57" s="610"/>
      <c r="G57" s="610"/>
      <c r="H57" s="610"/>
      <c r="I57" s="610"/>
    </row>
    <row r="58" spans="2:9" ht="12.75" customHeight="1" x14ac:dyDescent="0.2">
      <c r="C58" s="100"/>
    </row>
    <row r="59" spans="2:9" ht="30" customHeight="1" x14ac:dyDescent="0.2">
      <c r="C59" s="633" t="s">
        <v>1074</v>
      </c>
      <c r="D59" s="633"/>
      <c r="E59" s="633"/>
      <c r="F59" s="633"/>
      <c r="G59" s="633"/>
      <c r="H59" s="633"/>
      <c r="I59" s="633"/>
    </row>
    <row r="60" spans="2:9" ht="12.75" customHeight="1" x14ac:dyDescent="0.2">
      <c r="C60" s="607" t="s">
        <v>1075</v>
      </c>
      <c r="D60" s="607"/>
      <c r="E60" s="607"/>
      <c r="F60" s="607"/>
      <c r="G60" s="607"/>
      <c r="H60" s="607"/>
      <c r="I60" s="607"/>
    </row>
    <row r="61" spans="2:9" ht="12.75" customHeight="1" x14ac:dyDescent="0.2">
      <c r="C61" s="607" t="s">
        <v>916</v>
      </c>
      <c r="D61" s="607"/>
      <c r="E61" s="607"/>
      <c r="F61" s="607"/>
      <c r="G61" s="607"/>
      <c r="H61" s="607"/>
      <c r="I61" s="607"/>
    </row>
    <row r="62" spans="2:9" ht="12.75" customHeight="1" x14ac:dyDescent="0.2">
      <c r="C62" s="633" t="s">
        <v>917</v>
      </c>
      <c r="D62" s="633"/>
      <c r="E62" s="633"/>
      <c r="F62" s="633"/>
      <c r="G62" s="633"/>
      <c r="H62" s="633"/>
      <c r="I62" s="633"/>
    </row>
    <row r="63" spans="2:9" ht="12.75" customHeight="1" x14ac:dyDescent="0.2">
      <c r="C63" s="217"/>
      <c r="D63" s="217"/>
      <c r="E63" s="217"/>
      <c r="F63" s="217"/>
      <c r="G63" s="217"/>
      <c r="H63" s="217"/>
      <c r="I63" s="217"/>
    </row>
    <row r="64" spans="2:9"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sheetData>
  <mergeCells count="26">
    <mergeCell ref="C60:I60"/>
    <mergeCell ref="C61:I61"/>
    <mergeCell ref="C62:I62"/>
    <mergeCell ref="C47:I47"/>
    <mergeCell ref="C48:I48"/>
    <mergeCell ref="C54:I54"/>
    <mergeCell ref="C55:I55"/>
    <mergeCell ref="D57:I57"/>
    <mergeCell ref="C59:I59"/>
    <mergeCell ref="C50:I50"/>
    <mergeCell ref="D9:I9"/>
    <mergeCell ref="D10:I10"/>
    <mergeCell ref="C12:I12"/>
    <mergeCell ref="B5:I5"/>
    <mergeCell ref="D46:I46"/>
    <mergeCell ref="C14:I14"/>
    <mergeCell ref="C17:I17"/>
    <mergeCell ref="C19:I19"/>
    <mergeCell ref="C21:I21"/>
    <mergeCell ref="C23:I23"/>
    <mergeCell ref="C25:I25"/>
    <mergeCell ref="C27:I27"/>
    <mergeCell ref="D29:I29"/>
    <mergeCell ref="C31:I31"/>
    <mergeCell ref="C33:C35"/>
    <mergeCell ref="C44:I44"/>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AB1B5-762B-4948-8233-204226FEC053}">
  <dimension ref="A1:I1700"/>
  <sheetViews>
    <sheetView showGridLines="0" zoomScale="110" zoomScaleNormal="110" workbookViewId="0">
      <selection activeCell="C11" sqref="C11"/>
    </sheetView>
  </sheetViews>
  <sheetFormatPr defaultColWidth="11.5703125" defaultRowHeight="12.75" customHeight="1" zeroHeight="1" x14ac:dyDescent="0.2"/>
  <cols>
    <col min="1" max="1" width="2" style="1" customWidth="1"/>
    <col min="2" max="2" width="7" style="1" customWidth="1"/>
    <col min="3" max="3" width="52.5703125" style="1" customWidth="1"/>
    <col min="4" max="4" width="19.7109375" style="1" customWidth="1"/>
    <col min="5" max="5" width="21.85546875" style="1" customWidth="1"/>
    <col min="6" max="6" width="18.7109375"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9" x14ac:dyDescent="0.2"/>
    <row r="2" spans="1:9" x14ac:dyDescent="0.2"/>
    <row r="3" spans="1:9" x14ac:dyDescent="0.2"/>
    <row r="4" spans="1:9" x14ac:dyDescent="0.2"/>
    <row r="5" spans="1:9" ht="60" customHeight="1" x14ac:dyDescent="0.2">
      <c r="B5" s="605" t="s">
        <v>990</v>
      </c>
      <c r="C5" s="605"/>
      <c r="D5" s="605"/>
      <c r="E5" s="605"/>
      <c r="F5" s="605"/>
      <c r="G5" s="605"/>
      <c r="H5" s="605"/>
      <c r="I5" s="605"/>
    </row>
    <row r="6" spans="1:9" ht="15.75" customHeight="1" x14ac:dyDescent="0.2">
      <c r="A6" s="97"/>
      <c r="B6" s="97"/>
    </row>
    <row r="7" spans="1:9" x14ac:dyDescent="0.2"/>
    <row r="8" spans="1:9" ht="12.75" customHeight="1" x14ac:dyDescent="0.2">
      <c r="B8" s="99"/>
      <c r="C8" s="99" t="s">
        <v>729</v>
      </c>
      <c r="D8" s="610"/>
      <c r="E8" s="610"/>
      <c r="F8" s="610"/>
      <c r="G8" s="610"/>
      <c r="H8" s="610"/>
      <c r="I8" s="610"/>
    </row>
    <row r="9" spans="1:9" ht="12.75" customHeight="1" x14ac:dyDescent="0.2">
      <c r="C9" s="100"/>
    </row>
    <row r="10" spans="1:9" ht="12.75" customHeight="1" x14ac:dyDescent="0.2">
      <c r="C10" s="607" t="s">
        <v>918</v>
      </c>
      <c r="D10" s="607"/>
      <c r="E10" s="607"/>
      <c r="F10" s="607"/>
      <c r="G10" s="607"/>
      <c r="H10" s="607"/>
      <c r="I10" s="607"/>
    </row>
    <row r="11" spans="1:9" ht="12.75" customHeight="1" x14ac:dyDescent="0.2">
      <c r="C11" s="100"/>
    </row>
    <row r="12" spans="1:9" ht="12.75" customHeight="1" x14ac:dyDescent="0.2"/>
    <row r="13" spans="1:9" ht="12.75" customHeight="1" x14ac:dyDescent="0.2"/>
    <row r="14" spans="1:9" ht="12.75" customHeight="1" x14ac:dyDescent="0.2"/>
    <row r="15" spans="1:9" ht="12.75" customHeight="1" x14ac:dyDescent="0.2"/>
    <row r="16" spans="1:9"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sheetData>
  <mergeCells count="3">
    <mergeCell ref="B5:I5"/>
    <mergeCell ref="D8:I8"/>
    <mergeCell ref="C10:I10"/>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4A51-E3AA-4A2B-9803-A46393629AED}">
  <dimension ref="A1:S1712"/>
  <sheetViews>
    <sheetView showGridLines="0" zoomScaleNormal="100" workbookViewId="0">
      <selection activeCell="A6" sqref="A6"/>
    </sheetView>
  </sheetViews>
  <sheetFormatPr defaultColWidth="11.5703125" defaultRowHeight="12.75" customHeight="1" zeroHeight="1" x14ac:dyDescent="0.2"/>
  <cols>
    <col min="1" max="1" width="2" style="1" customWidth="1"/>
    <col min="2" max="2" width="11.5703125" style="1" customWidth="1"/>
    <col min="3" max="3" width="52.5703125" style="1" customWidth="1"/>
    <col min="4" max="4" width="19.7109375" style="1" customWidth="1"/>
    <col min="5" max="5" width="21.85546875" style="1" customWidth="1"/>
    <col min="6" max="6" width="37.140625" style="1" customWidth="1"/>
    <col min="7" max="7" width="22.85546875" style="1" customWidth="1"/>
    <col min="8" max="8" width="21.5703125" style="1" customWidth="1"/>
    <col min="9" max="9" width="18.28515625" style="1" customWidth="1"/>
    <col min="10" max="10" width="14" style="1" customWidth="1"/>
    <col min="11" max="16384" width="11.5703125" style="1"/>
  </cols>
  <sheetData>
    <row r="1" spans="1:10" x14ac:dyDescent="0.2"/>
    <row r="2" spans="1:10" x14ac:dyDescent="0.2"/>
    <row r="3" spans="1:10" x14ac:dyDescent="0.2"/>
    <row r="4" spans="1:10" x14ac:dyDescent="0.2"/>
    <row r="5" spans="1:10" ht="60" customHeight="1" x14ac:dyDescent="0.2">
      <c r="B5" s="605" t="s">
        <v>990</v>
      </c>
      <c r="C5" s="605"/>
      <c r="D5" s="605"/>
      <c r="E5" s="605"/>
      <c r="F5" s="605"/>
      <c r="G5" s="605"/>
      <c r="H5" s="605"/>
      <c r="I5" s="605"/>
    </row>
    <row r="6" spans="1:10" ht="15.75" customHeight="1" x14ac:dyDescent="0.2">
      <c r="A6" s="97"/>
      <c r="B6" s="97"/>
    </row>
    <row r="7" spans="1:10" x14ac:dyDescent="0.2"/>
    <row r="8" spans="1:10" ht="12.75" customHeight="1" x14ac:dyDescent="0.2">
      <c r="B8" s="99"/>
      <c r="C8" s="99" t="s">
        <v>730</v>
      </c>
      <c r="D8" s="270"/>
      <c r="E8" s="270"/>
      <c r="F8" s="270"/>
      <c r="G8" s="270"/>
      <c r="H8" s="270"/>
      <c r="I8" s="270"/>
    </row>
    <row r="9" spans="1:10" ht="12.75" customHeight="1" x14ac:dyDescent="0.2">
      <c r="C9" s="100"/>
    </row>
    <row r="10" spans="1:10" ht="12.75" customHeight="1" x14ac:dyDescent="0.2">
      <c r="C10" s="633" t="s">
        <v>1076</v>
      </c>
      <c r="D10" s="633"/>
      <c r="E10" s="633"/>
      <c r="F10" s="633"/>
      <c r="G10" s="633"/>
      <c r="H10" s="633"/>
      <c r="I10" s="633"/>
    </row>
    <row r="11" spans="1:10" ht="12.75" customHeight="1" thickBot="1" x14ac:dyDescent="0.25">
      <c r="C11" s="98"/>
      <c r="F11" s="473"/>
      <c r="G11" s="473"/>
      <c r="H11" s="473"/>
      <c r="I11" s="473"/>
      <c r="J11" s="473"/>
    </row>
    <row r="12" spans="1:10" ht="12.75" customHeight="1" thickBot="1" x14ac:dyDescent="0.25">
      <c r="C12" s="621" t="s">
        <v>165</v>
      </c>
      <c r="D12" s="623" t="s">
        <v>308</v>
      </c>
      <c r="E12" s="625"/>
      <c r="F12" s="613"/>
      <c r="G12" s="613"/>
      <c r="H12" s="613"/>
      <c r="I12" s="473"/>
      <c r="J12" s="473"/>
    </row>
    <row r="13" spans="1:10" ht="12.75" customHeight="1" x14ac:dyDescent="0.2">
      <c r="C13" s="622"/>
      <c r="D13" s="218">
        <v>2023</v>
      </c>
      <c r="E13" s="413">
        <v>2022</v>
      </c>
      <c r="F13" s="613"/>
      <c r="G13" s="496"/>
      <c r="H13" s="496"/>
      <c r="I13" s="496"/>
      <c r="J13" s="496"/>
    </row>
    <row r="14" spans="1:10" ht="12.75" customHeight="1" thickBot="1" x14ac:dyDescent="0.25">
      <c r="C14" s="653"/>
      <c r="D14" s="422" t="s">
        <v>57</v>
      </c>
      <c r="E14" s="422" t="s">
        <v>57</v>
      </c>
      <c r="F14" s="613"/>
      <c r="G14" s="513"/>
      <c r="H14" s="513"/>
      <c r="I14" s="513"/>
      <c r="J14" s="513"/>
    </row>
    <row r="15" spans="1:10" ht="12.75" customHeight="1" x14ac:dyDescent="0.2">
      <c r="C15" s="287" t="s">
        <v>602</v>
      </c>
      <c r="D15" s="356">
        <v>421872887375</v>
      </c>
      <c r="E15" s="365">
        <v>382294159901</v>
      </c>
      <c r="F15" s="476"/>
      <c r="G15" s="479"/>
      <c r="H15" s="479"/>
      <c r="I15" s="482"/>
      <c r="J15" s="482"/>
    </row>
    <row r="16" spans="1:10" ht="12.75" customHeight="1" x14ac:dyDescent="0.2">
      <c r="C16" s="219" t="s">
        <v>603</v>
      </c>
      <c r="D16" s="352">
        <v>732041804674</v>
      </c>
      <c r="E16" s="348">
        <v>663094367504</v>
      </c>
      <c r="F16" s="476"/>
      <c r="G16" s="479"/>
      <c r="H16" s="479"/>
      <c r="I16" s="473"/>
      <c r="J16" s="473"/>
    </row>
    <row r="17" spans="2:13" ht="12.75" customHeight="1" x14ac:dyDescent="0.2">
      <c r="C17" s="219" t="s">
        <v>604</v>
      </c>
      <c r="D17" s="352">
        <v>589550777</v>
      </c>
      <c r="E17" s="348">
        <v>587178274</v>
      </c>
      <c r="F17" s="476"/>
      <c r="G17" s="479"/>
      <c r="H17" s="479"/>
      <c r="I17" s="473"/>
      <c r="J17" s="473"/>
    </row>
    <row r="18" spans="2:13" ht="12.75" customHeight="1" x14ac:dyDescent="0.2">
      <c r="C18" s="219" t="s">
        <v>605</v>
      </c>
      <c r="D18" s="352">
        <v>111135900695</v>
      </c>
      <c r="E18" s="348">
        <v>170515998526</v>
      </c>
      <c r="F18" s="476"/>
      <c r="G18" s="479"/>
      <c r="H18" s="479"/>
      <c r="I18" s="473"/>
      <c r="J18" s="473"/>
    </row>
    <row r="19" spans="2:13" ht="12.75" customHeight="1" x14ac:dyDescent="0.2">
      <c r="C19" s="219" t="s">
        <v>606</v>
      </c>
      <c r="D19" s="165">
        <v>0</v>
      </c>
      <c r="E19" s="348">
        <v>4241995502</v>
      </c>
      <c r="F19" s="476"/>
      <c r="G19" s="480"/>
      <c r="H19" s="479"/>
      <c r="I19" s="473"/>
      <c r="J19" s="473"/>
    </row>
    <row r="20" spans="2:13" ht="12.75" customHeight="1" thickBot="1" x14ac:dyDescent="0.25">
      <c r="C20" s="315" t="s">
        <v>919</v>
      </c>
      <c r="D20" s="352">
        <v>1896537026</v>
      </c>
      <c r="E20" s="152">
        <v>0</v>
      </c>
      <c r="F20" s="476"/>
      <c r="G20" s="479"/>
      <c r="H20" s="480"/>
      <c r="I20" s="473"/>
      <c r="J20" s="473"/>
    </row>
    <row r="21" spans="2:13" ht="12.75" customHeight="1" thickBot="1" x14ac:dyDescent="0.25">
      <c r="C21" s="220" t="s">
        <v>607</v>
      </c>
      <c r="D21" s="366">
        <v>1267536680547</v>
      </c>
      <c r="E21" s="355">
        <v>1220733699707</v>
      </c>
      <c r="F21" s="516"/>
      <c r="G21" s="517"/>
      <c r="H21" s="517"/>
      <c r="I21" s="473"/>
      <c r="J21" s="473"/>
    </row>
    <row r="22" spans="2:13" ht="12.75" customHeight="1" x14ac:dyDescent="0.2">
      <c r="C22" s="100"/>
      <c r="F22" s="473"/>
      <c r="G22" s="473"/>
      <c r="H22" s="473"/>
      <c r="I22" s="473"/>
      <c r="J22" s="473"/>
    </row>
    <row r="23" spans="2:13" ht="12.75" customHeight="1" x14ac:dyDescent="0.2">
      <c r="C23" s="607" t="s">
        <v>1077</v>
      </c>
      <c r="D23" s="607"/>
      <c r="E23" s="607"/>
      <c r="F23" s="607"/>
      <c r="G23" s="607"/>
      <c r="H23" s="607"/>
      <c r="I23" s="607"/>
    </row>
    <row r="24" spans="2:13" ht="12.75" customHeight="1" x14ac:dyDescent="0.2">
      <c r="C24" s="100"/>
    </row>
    <row r="25" spans="2:13" ht="12.75" customHeight="1" x14ac:dyDescent="0.2">
      <c r="B25" s="99" t="s">
        <v>608</v>
      </c>
      <c r="C25" s="99" t="s">
        <v>609</v>
      </c>
      <c r="D25" s="610"/>
      <c r="E25" s="610"/>
      <c r="F25" s="610"/>
      <c r="G25" s="610"/>
      <c r="H25" s="610"/>
      <c r="I25" s="610"/>
    </row>
    <row r="26" spans="2:13" ht="26.25" customHeight="1" x14ac:dyDescent="0.2">
      <c r="C26" s="607" t="s">
        <v>1078</v>
      </c>
      <c r="D26" s="607"/>
      <c r="E26" s="607"/>
      <c r="F26" s="607"/>
      <c r="G26" s="607"/>
      <c r="H26" s="607"/>
      <c r="I26" s="607"/>
    </row>
    <row r="27" spans="2:13" ht="12.75" customHeight="1" thickBot="1" x14ac:dyDescent="0.25">
      <c r="C27" s="100"/>
      <c r="G27" s="473"/>
      <c r="H27" s="473"/>
      <c r="I27" s="473"/>
      <c r="J27" s="473"/>
      <c r="K27" s="473"/>
      <c r="L27" s="473"/>
      <c r="M27" s="473"/>
    </row>
    <row r="28" spans="2:13" ht="12.75" customHeight="1" x14ac:dyDescent="0.2">
      <c r="C28" s="621" t="s">
        <v>165</v>
      </c>
      <c r="D28" s="621" t="s">
        <v>610</v>
      </c>
      <c r="E28" s="221" t="s">
        <v>611</v>
      </c>
      <c r="F28" s="412" t="s">
        <v>612</v>
      </c>
      <c r="G28" s="613"/>
      <c r="H28" s="613"/>
      <c r="I28" s="496"/>
      <c r="J28" s="496"/>
      <c r="K28" s="613"/>
      <c r="L28" s="496"/>
      <c r="M28" s="496"/>
    </row>
    <row r="29" spans="2:13" ht="12.75" customHeight="1" thickBot="1" x14ac:dyDescent="0.25">
      <c r="C29" s="653"/>
      <c r="D29" s="653"/>
      <c r="E29" s="222" t="s">
        <v>613</v>
      </c>
      <c r="F29" s="427" t="s">
        <v>614</v>
      </c>
      <c r="G29" s="613"/>
      <c r="H29" s="613"/>
      <c r="I29" s="496"/>
      <c r="J29" s="496"/>
      <c r="K29" s="613"/>
      <c r="L29" s="496"/>
      <c r="M29" s="496"/>
    </row>
    <row r="30" spans="2:13" ht="12.75" customHeight="1" x14ac:dyDescent="0.2">
      <c r="C30" s="223" t="s">
        <v>615</v>
      </c>
      <c r="D30" s="224">
        <v>0.18</v>
      </c>
      <c r="E30" s="225">
        <v>0</v>
      </c>
      <c r="F30" s="225">
        <v>0</v>
      </c>
      <c r="G30" s="476"/>
      <c r="H30" s="594"/>
      <c r="I30" s="478"/>
      <c r="J30" s="478"/>
      <c r="K30" s="594"/>
      <c r="L30" s="478"/>
      <c r="M30" s="478"/>
    </row>
    <row r="31" spans="2:13" ht="12.75" customHeight="1" x14ac:dyDescent="0.2">
      <c r="C31" s="223" t="s">
        <v>616</v>
      </c>
      <c r="D31" s="224">
        <v>0.18</v>
      </c>
      <c r="E31" s="225">
        <v>0</v>
      </c>
      <c r="F31" s="225">
        <v>0</v>
      </c>
      <c r="G31" s="476"/>
      <c r="H31" s="594"/>
      <c r="I31" s="478"/>
      <c r="J31" s="478"/>
      <c r="K31" s="594"/>
      <c r="L31" s="478"/>
      <c r="M31" s="478"/>
    </row>
    <row r="32" spans="2:13" ht="12.75" customHeight="1" x14ac:dyDescent="0.2">
      <c r="C32" s="223" t="s">
        <v>617</v>
      </c>
      <c r="D32" s="224">
        <v>0.18</v>
      </c>
      <c r="E32" s="225">
        <v>0</v>
      </c>
      <c r="F32" s="225">
        <v>0</v>
      </c>
      <c r="G32" s="476"/>
      <c r="H32" s="594"/>
      <c r="I32" s="478"/>
      <c r="J32" s="478"/>
      <c r="K32" s="594"/>
      <c r="L32" s="478"/>
      <c r="M32" s="478"/>
    </row>
    <row r="33" spans="2:19" ht="12.75" customHeight="1" x14ac:dyDescent="0.2">
      <c r="C33" s="223" t="s">
        <v>618</v>
      </c>
      <c r="D33" s="226">
        <v>0</v>
      </c>
      <c r="E33" s="227">
        <v>0.18</v>
      </c>
      <c r="F33" s="225">
        <v>0</v>
      </c>
      <c r="G33" s="476"/>
      <c r="H33" s="478"/>
      <c r="I33" s="594"/>
      <c r="J33" s="478"/>
      <c r="K33" s="478"/>
      <c r="L33" s="594"/>
      <c r="M33" s="478"/>
    </row>
    <row r="34" spans="2:19" ht="12.75" customHeight="1" x14ac:dyDescent="0.2">
      <c r="C34" s="223" t="s">
        <v>619</v>
      </c>
      <c r="D34" s="226">
        <v>0</v>
      </c>
      <c r="E34" s="227">
        <v>0.18</v>
      </c>
      <c r="F34" s="225">
        <v>0</v>
      </c>
      <c r="G34" s="476"/>
      <c r="H34" s="478"/>
      <c r="I34" s="594"/>
      <c r="J34" s="478"/>
      <c r="K34" s="478"/>
      <c r="L34" s="594"/>
      <c r="M34" s="478"/>
    </row>
    <row r="35" spans="2:19" ht="12.75" customHeight="1" thickBot="1" x14ac:dyDescent="0.25">
      <c r="C35" s="228" t="s">
        <v>620</v>
      </c>
      <c r="D35" s="229">
        <v>0</v>
      </c>
      <c r="E35" s="230">
        <v>0.18</v>
      </c>
      <c r="F35" s="231">
        <v>0</v>
      </c>
      <c r="G35" s="476"/>
      <c r="H35" s="478"/>
      <c r="I35" s="594"/>
      <c r="J35" s="478"/>
      <c r="K35" s="478"/>
      <c r="L35" s="594"/>
      <c r="M35" s="478"/>
    </row>
    <row r="36" spans="2:19" ht="12.75" customHeight="1" x14ac:dyDescent="0.2">
      <c r="C36" s="100"/>
    </row>
    <row r="37" spans="2:19" ht="27.75" customHeight="1" x14ac:dyDescent="0.2">
      <c r="C37" s="607" t="s">
        <v>621</v>
      </c>
      <c r="D37" s="607"/>
      <c r="E37" s="607"/>
      <c r="F37" s="607"/>
      <c r="G37" s="607"/>
      <c r="H37" s="607"/>
      <c r="I37" s="607"/>
    </row>
    <row r="38" spans="2:19" ht="12.75" customHeight="1" x14ac:dyDescent="0.2">
      <c r="C38" s="100"/>
    </row>
    <row r="39" spans="2:19" ht="12" customHeight="1" x14ac:dyDescent="0.2">
      <c r="B39" s="99" t="s">
        <v>622</v>
      </c>
      <c r="C39" s="99" t="s">
        <v>1079</v>
      </c>
      <c r="D39" s="610"/>
      <c r="E39" s="610"/>
      <c r="F39" s="610"/>
      <c r="G39" s="610"/>
      <c r="H39" s="610"/>
      <c r="I39" s="610"/>
    </row>
    <row r="40" spans="2:19" ht="12.75" customHeight="1" x14ac:dyDescent="0.2">
      <c r="C40" s="100"/>
    </row>
    <row r="41" spans="2:19" ht="28.5" customHeight="1" x14ac:dyDescent="0.2">
      <c r="C41" s="633" t="s">
        <v>1080</v>
      </c>
      <c r="D41" s="633"/>
      <c r="E41" s="633"/>
      <c r="F41" s="633"/>
      <c r="G41" s="633"/>
      <c r="H41" s="633"/>
      <c r="I41" s="633"/>
    </row>
    <row r="42" spans="2:19" ht="28.5" customHeight="1" x14ac:dyDescent="0.2">
      <c r="C42" s="433"/>
      <c r="D42" s="404"/>
      <c r="E42" s="404"/>
      <c r="F42" s="404"/>
      <c r="G42" s="404"/>
      <c r="H42" s="404"/>
      <c r="I42" s="404"/>
    </row>
    <row r="43" spans="2:19" ht="12.75" customHeight="1" thickBot="1" x14ac:dyDescent="0.25">
      <c r="C43" s="100"/>
      <c r="I43" s="473"/>
      <c r="J43" s="473"/>
      <c r="K43" s="473"/>
      <c r="L43" s="473"/>
      <c r="M43" s="473"/>
      <c r="N43" s="473"/>
      <c r="O43" s="473"/>
      <c r="P43" s="473"/>
      <c r="Q43" s="473"/>
      <c r="R43" s="473"/>
      <c r="S43" s="473"/>
    </row>
    <row r="44" spans="2:19" ht="12.75" customHeight="1" x14ac:dyDescent="0.2">
      <c r="C44" s="621" t="s">
        <v>165</v>
      </c>
      <c r="D44" s="621" t="s">
        <v>610</v>
      </c>
      <c r="E44" s="221" t="s">
        <v>611</v>
      </c>
      <c r="F44" s="412" t="s">
        <v>612</v>
      </c>
      <c r="G44" s="412" t="s">
        <v>623</v>
      </c>
      <c r="H44" s="412" t="s">
        <v>624</v>
      </c>
      <c r="I44" s="613"/>
      <c r="J44" s="613"/>
      <c r="K44" s="496"/>
      <c r="L44" s="496"/>
      <c r="M44" s="496"/>
      <c r="N44" s="496"/>
      <c r="O44" s="613"/>
      <c r="P44" s="496"/>
      <c r="Q44" s="496"/>
      <c r="R44" s="496"/>
      <c r="S44" s="496"/>
    </row>
    <row r="45" spans="2:19" ht="12.75" customHeight="1" thickBot="1" x14ac:dyDescent="0.25">
      <c r="C45" s="653"/>
      <c r="D45" s="653"/>
      <c r="E45" s="222" t="s">
        <v>613</v>
      </c>
      <c r="F45" s="427" t="s">
        <v>625</v>
      </c>
      <c r="G45" s="427" t="s">
        <v>626</v>
      </c>
      <c r="H45" s="427" t="s">
        <v>626</v>
      </c>
      <c r="I45" s="613"/>
      <c r="J45" s="613"/>
      <c r="K45" s="496"/>
      <c r="L45" s="496"/>
      <c r="M45" s="496"/>
      <c r="N45" s="496"/>
      <c r="O45" s="613"/>
      <c r="P45" s="496"/>
      <c r="Q45" s="496"/>
      <c r="R45" s="496"/>
      <c r="S45" s="496"/>
    </row>
    <row r="46" spans="2:19" ht="12.75" customHeight="1" x14ac:dyDescent="0.2">
      <c r="C46" s="223" t="s">
        <v>616</v>
      </c>
      <c r="D46" s="377">
        <v>0.24</v>
      </c>
      <c r="E46" s="232">
        <v>0</v>
      </c>
      <c r="F46" s="232">
        <v>0</v>
      </c>
      <c r="G46" s="232">
        <v>0</v>
      </c>
      <c r="H46" s="232">
        <v>0</v>
      </c>
      <c r="I46" s="476"/>
      <c r="J46" s="500"/>
      <c r="K46" s="478"/>
      <c r="L46" s="478"/>
      <c r="M46" s="478"/>
      <c r="N46" s="478"/>
      <c r="O46" s="494"/>
      <c r="P46" s="473"/>
      <c r="Q46" s="473"/>
      <c r="R46" s="473"/>
      <c r="S46" s="473"/>
    </row>
    <row r="47" spans="2:19" ht="12.75" customHeight="1" x14ac:dyDescent="0.2">
      <c r="C47" s="223" t="s">
        <v>627</v>
      </c>
      <c r="D47" s="378">
        <v>0.24</v>
      </c>
      <c r="E47" s="232">
        <v>0</v>
      </c>
      <c r="F47" s="232">
        <v>0</v>
      </c>
      <c r="G47" s="232">
        <v>0</v>
      </c>
      <c r="H47" s="232">
        <v>0</v>
      </c>
      <c r="I47" s="476"/>
      <c r="J47" s="500"/>
      <c r="K47" s="478"/>
      <c r="L47" s="478"/>
      <c r="M47" s="478"/>
      <c r="N47" s="478"/>
      <c r="O47" s="473"/>
      <c r="P47" s="473"/>
      <c r="Q47" s="473"/>
      <c r="R47" s="473"/>
      <c r="S47" s="473"/>
    </row>
    <row r="48" spans="2:19" ht="12.75" customHeight="1" x14ac:dyDescent="0.2">
      <c r="C48" s="223" t="s">
        <v>618</v>
      </c>
      <c r="D48" s="233">
        <v>0</v>
      </c>
      <c r="E48" s="379">
        <v>0.24</v>
      </c>
      <c r="F48" s="379">
        <v>0.16500000000000001</v>
      </c>
      <c r="G48" s="232">
        <v>0</v>
      </c>
      <c r="H48" s="232">
        <v>0</v>
      </c>
      <c r="I48" s="476"/>
      <c r="J48" s="478"/>
      <c r="K48" s="500"/>
      <c r="L48" s="500"/>
      <c r="M48" s="478"/>
      <c r="N48" s="478"/>
      <c r="O48" s="473"/>
      <c r="P48" s="473"/>
      <c r="Q48" s="473"/>
      <c r="R48" s="473"/>
      <c r="S48" s="473"/>
    </row>
    <row r="49" spans="2:19" ht="12.75" customHeight="1" x14ac:dyDescent="0.2">
      <c r="C49" s="223" t="s">
        <v>628</v>
      </c>
      <c r="D49" s="233">
        <v>0</v>
      </c>
      <c r="E49" s="379">
        <v>0.24</v>
      </c>
      <c r="F49" s="379">
        <v>0.16500000000000001</v>
      </c>
      <c r="G49" s="232">
        <v>0</v>
      </c>
      <c r="H49" s="232">
        <v>0</v>
      </c>
      <c r="I49" s="476"/>
      <c r="J49" s="478"/>
      <c r="K49" s="500"/>
      <c r="L49" s="500"/>
      <c r="M49" s="478"/>
      <c r="N49" s="478"/>
      <c r="O49" s="473"/>
      <c r="P49" s="473"/>
      <c r="Q49" s="473"/>
      <c r="R49" s="473"/>
      <c r="S49" s="473"/>
    </row>
    <row r="50" spans="2:19" ht="12.75" customHeight="1" thickBot="1" x14ac:dyDescent="0.25">
      <c r="C50" s="228" t="s">
        <v>629</v>
      </c>
      <c r="D50" s="234">
        <v>0</v>
      </c>
      <c r="E50" s="235">
        <v>0</v>
      </c>
      <c r="F50" s="380">
        <v>0.16500000000000001</v>
      </c>
      <c r="G50" s="235">
        <v>0</v>
      </c>
      <c r="H50" s="235">
        <v>0</v>
      </c>
      <c r="I50" s="476"/>
      <c r="J50" s="478"/>
      <c r="K50" s="478"/>
      <c r="L50" s="500"/>
      <c r="M50" s="478"/>
      <c r="N50" s="478"/>
      <c r="O50" s="473"/>
      <c r="P50" s="473"/>
      <c r="Q50" s="473"/>
      <c r="R50" s="473"/>
      <c r="S50" s="473"/>
    </row>
    <row r="51" spans="2:19" ht="12.75" customHeight="1" x14ac:dyDescent="0.2">
      <c r="C51" s="100"/>
      <c r="I51" s="473"/>
      <c r="J51" s="473"/>
      <c r="K51" s="473"/>
      <c r="L51" s="473"/>
      <c r="M51" s="473"/>
      <c r="N51" s="473"/>
      <c r="O51" s="473"/>
      <c r="P51" s="473"/>
      <c r="Q51" s="473"/>
      <c r="R51" s="473"/>
      <c r="S51" s="473"/>
    </row>
    <row r="52" spans="2:19" ht="12.75" customHeight="1" x14ac:dyDescent="0.2">
      <c r="B52" s="99" t="s">
        <v>630</v>
      </c>
      <c r="C52" s="99" t="s">
        <v>631</v>
      </c>
      <c r="D52" s="113"/>
      <c r="E52" s="113"/>
      <c r="F52" s="113"/>
      <c r="G52" s="113"/>
      <c r="H52" s="113"/>
      <c r="I52" s="113"/>
    </row>
    <row r="53" spans="2:19" ht="12.75" customHeight="1" x14ac:dyDescent="0.2">
      <c r="C53" s="100"/>
    </row>
    <row r="54" spans="2:19" ht="27" customHeight="1" x14ac:dyDescent="0.2">
      <c r="C54" s="607" t="s">
        <v>632</v>
      </c>
      <c r="D54" s="607"/>
      <c r="E54" s="607"/>
      <c r="F54" s="607"/>
      <c r="G54" s="607"/>
      <c r="H54" s="607"/>
      <c r="I54" s="607"/>
    </row>
    <row r="55" spans="2:19" ht="12.75" customHeight="1" x14ac:dyDescent="0.2">
      <c r="C55" s="433"/>
    </row>
    <row r="56" spans="2:19" ht="12.75" customHeight="1" x14ac:dyDescent="0.2">
      <c r="C56" s="607" t="s">
        <v>633</v>
      </c>
      <c r="D56" s="607"/>
      <c r="E56" s="607"/>
      <c r="F56" s="607"/>
      <c r="G56" s="607"/>
      <c r="H56" s="607"/>
      <c r="I56" s="607"/>
    </row>
    <row r="57" spans="2:19" ht="12.75" customHeight="1" x14ac:dyDescent="0.2">
      <c r="C57" s="100"/>
    </row>
    <row r="58" spans="2:19" ht="12.75" customHeight="1" x14ac:dyDescent="0.2">
      <c r="C58" s="607" t="s">
        <v>634</v>
      </c>
      <c r="D58" s="607"/>
      <c r="E58" s="607"/>
      <c r="F58" s="607"/>
      <c r="G58" s="607"/>
      <c r="H58" s="607"/>
      <c r="I58" s="607"/>
    </row>
    <row r="59" spans="2:19" ht="12.75" customHeight="1" x14ac:dyDescent="0.2">
      <c r="C59" s="236"/>
      <c r="D59" s="236"/>
      <c r="E59" s="236"/>
      <c r="F59" s="236"/>
      <c r="G59" s="236"/>
    </row>
    <row r="60" spans="2:19" ht="12.75" customHeight="1" x14ac:dyDescent="0.2"/>
    <row r="61" spans="2:19" ht="12.75" customHeight="1" x14ac:dyDescent="0.2"/>
    <row r="62" spans="2:19" ht="12.75" customHeight="1" x14ac:dyDescent="0.2"/>
    <row r="63" spans="2:19" ht="12.75" customHeight="1" x14ac:dyDescent="0.2"/>
    <row r="64" spans="2:19"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sheetData>
  <mergeCells count="25">
    <mergeCell ref="C26:I26"/>
    <mergeCell ref="B5:I5"/>
    <mergeCell ref="C10:I10"/>
    <mergeCell ref="C12:C14"/>
    <mergeCell ref="D12:E12"/>
    <mergeCell ref="C23:I23"/>
    <mergeCell ref="D25:I25"/>
    <mergeCell ref="F12:F14"/>
    <mergeCell ref="G12:H12"/>
    <mergeCell ref="G28:G29"/>
    <mergeCell ref="H28:H29"/>
    <mergeCell ref="K28:K29"/>
    <mergeCell ref="C28:C29"/>
    <mergeCell ref="D28:D29"/>
    <mergeCell ref="C58:I58"/>
    <mergeCell ref="C37:I37"/>
    <mergeCell ref="J44:J45"/>
    <mergeCell ref="O44:O45"/>
    <mergeCell ref="C54:I54"/>
    <mergeCell ref="C56:I56"/>
    <mergeCell ref="D39:I39"/>
    <mergeCell ref="C41:I41"/>
    <mergeCell ref="C44:C45"/>
    <mergeCell ref="D44:D45"/>
    <mergeCell ref="I44:I45"/>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E0F15-6BC3-4EA5-83FF-50BA11E4823D}">
  <dimension ref="A1:P1704"/>
  <sheetViews>
    <sheetView showGridLines="0" zoomScaleNormal="100" workbookViewId="0">
      <selection activeCell="C16" sqref="C16"/>
    </sheetView>
  </sheetViews>
  <sheetFormatPr defaultColWidth="11.5703125" defaultRowHeight="12.75" customHeight="1" zeroHeight="1" x14ac:dyDescent="0.2"/>
  <cols>
    <col min="1" max="1" width="2" style="1" customWidth="1"/>
    <col min="2" max="2" width="9.28515625" style="1" customWidth="1"/>
    <col min="3" max="3" width="52.5703125" style="1" customWidth="1"/>
    <col min="4" max="4" width="19.7109375" style="1" customWidth="1"/>
    <col min="5" max="5" width="21.85546875" style="1" customWidth="1"/>
    <col min="6" max="6" width="22.7109375" style="1" customWidth="1"/>
    <col min="7" max="7" width="22.85546875" style="1" customWidth="1"/>
    <col min="8" max="8" width="25.5703125" style="1" customWidth="1"/>
    <col min="9" max="9" width="18.28515625" style="1" customWidth="1"/>
    <col min="10" max="10" width="16.42578125" style="1" customWidth="1"/>
    <col min="11" max="16384" width="11.5703125" style="1"/>
  </cols>
  <sheetData>
    <row r="1" spans="1:11" x14ac:dyDescent="0.2"/>
    <row r="2" spans="1:11" x14ac:dyDescent="0.2"/>
    <row r="3" spans="1:11" x14ac:dyDescent="0.2"/>
    <row r="4" spans="1:11" x14ac:dyDescent="0.2"/>
    <row r="5" spans="1:11" ht="60" customHeight="1" x14ac:dyDescent="0.2">
      <c r="B5" s="605" t="s">
        <v>990</v>
      </c>
      <c r="C5" s="605"/>
      <c r="D5" s="605"/>
      <c r="E5" s="605"/>
      <c r="F5" s="605"/>
      <c r="G5" s="605"/>
      <c r="H5" s="605"/>
      <c r="I5" s="605"/>
    </row>
    <row r="6" spans="1:11" ht="15.75" customHeight="1" x14ac:dyDescent="0.2">
      <c r="A6" s="97"/>
      <c r="B6" s="97"/>
    </row>
    <row r="7" spans="1:11" x14ac:dyDescent="0.2"/>
    <row r="8" spans="1:11" ht="12.75" customHeight="1" x14ac:dyDescent="0.2">
      <c r="B8" s="99"/>
      <c r="C8" s="99" t="s">
        <v>731</v>
      </c>
      <c r="D8" s="113"/>
      <c r="E8" s="113"/>
      <c r="F8" s="113"/>
      <c r="G8" s="113"/>
      <c r="H8" s="113"/>
      <c r="I8" s="113"/>
    </row>
    <row r="9" spans="1:11" ht="12.75" customHeight="1" x14ac:dyDescent="0.2">
      <c r="B9" s="460"/>
      <c r="C9" s="460"/>
    </row>
    <row r="10" spans="1:11" ht="12.75" customHeight="1" x14ac:dyDescent="0.2">
      <c r="C10" s="607" t="s">
        <v>636</v>
      </c>
      <c r="D10" s="607"/>
      <c r="E10" s="607"/>
      <c r="F10" s="607"/>
      <c r="G10" s="607"/>
      <c r="H10" s="607"/>
      <c r="I10" s="607"/>
    </row>
    <row r="11" spans="1:11" ht="12.75" customHeight="1" thickBot="1" x14ac:dyDescent="0.25">
      <c r="C11" s="100"/>
      <c r="F11" s="473"/>
      <c r="G11" s="473"/>
      <c r="H11" s="473"/>
      <c r="I11" s="473"/>
      <c r="J11" s="473"/>
      <c r="K11" s="473"/>
    </row>
    <row r="12" spans="1:11" ht="12.75" customHeight="1" thickBot="1" x14ac:dyDescent="0.25">
      <c r="C12" s="237"/>
      <c r="D12" s="654" t="s">
        <v>637</v>
      </c>
      <c r="E12" s="655"/>
      <c r="F12" s="613"/>
      <c r="G12" s="613"/>
      <c r="H12" s="613"/>
      <c r="I12" s="473"/>
      <c r="J12" s="473"/>
      <c r="K12" s="473"/>
    </row>
    <row r="13" spans="1:11" ht="12.75" customHeight="1" x14ac:dyDescent="0.2">
      <c r="C13" s="151"/>
      <c r="D13" s="421">
        <v>2023</v>
      </c>
      <c r="E13" s="421">
        <v>2022</v>
      </c>
      <c r="F13" s="613"/>
      <c r="G13" s="496"/>
      <c r="H13" s="496"/>
      <c r="I13" s="496"/>
      <c r="J13" s="496"/>
      <c r="K13" s="473"/>
    </row>
    <row r="14" spans="1:11" ht="12.75" customHeight="1" thickBot="1" x14ac:dyDescent="0.25">
      <c r="C14" s="151"/>
      <c r="D14" s="422" t="s">
        <v>57</v>
      </c>
      <c r="E14" s="422" t="s">
        <v>57</v>
      </c>
      <c r="F14" s="613"/>
      <c r="G14" s="513"/>
      <c r="H14" s="513"/>
      <c r="I14" s="513"/>
      <c r="J14" s="513"/>
      <c r="K14" s="473"/>
    </row>
    <row r="15" spans="1:11" ht="12.75" customHeight="1" x14ac:dyDescent="0.2">
      <c r="C15" s="238" t="s">
        <v>638</v>
      </c>
      <c r="D15" s="157"/>
      <c r="E15" s="157"/>
      <c r="F15" s="516"/>
      <c r="G15" s="480"/>
      <c r="H15" s="480"/>
      <c r="I15" s="473"/>
      <c r="J15" s="473"/>
      <c r="K15" s="473"/>
    </row>
    <row r="16" spans="1:11" ht="12.75" customHeight="1" x14ac:dyDescent="0.2">
      <c r="C16" s="151" t="s">
        <v>639</v>
      </c>
      <c r="D16" s="352">
        <v>338734280816</v>
      </c>
      <c r="E16" s="352">
        <v>360184489786</v>
      </c>
      <c r="F16" s="476"/>
      <c r="G16" s="479"/>
      <c r="H16" s="479"/>
      <c r="I16" s="482"/>
      <c r="J16" s="473"/>
      <c r="K16" s="473"/>
    </row>
    <row r="17" spans="3:11" ht="12.75" customHeight="1" x14ac:dyDescent="0.2">
      <c r="C17" s="151" t="s">
        <v>640</v>
      </c>
      <c r="D17" s="352">
        <v>1062076054</v>
      </c>
      <c r="E17" s="352">
        <v>5545855398</v>
      </c>
      <c r="F17" s="476"/>
      <c r="G17" s="479"/>
      <c r="H17" s="479"/>
      <c r="I17" s="473"/>
      <c r="J17" s="473"/>
      <c r="K17" s="473"/>
    </row>
    <row r="18" spans="3:11" ht="12.75" customHeight="1" x14ac:dyDescent="0.2">
      <c r="C18" s="151" t="s">
        <v>527</v>
      </c>
      <c r="D18" s="352">
        <v>368207021702</v>
      </c>
      <c r="E18" s="352">
        <v>172041058545</v>
      </c>
      <c r="F18" s="476"/>
      <c r="G18" s="479"/>
      <c r="H18" s="479"/>
      <c r="I18" s="473"/>
      <c r="J18" s="473"/>
      <c r="K18" s="473"/>
    </row>
    <row r="19" spans="3:11" ht="12.75" customHeight="1" x14ac:dyDescent="0.2">
      <c r="C19" s="151" t="s">
        <v>641</v>
      </c>
      <c r="D19" s="352">
        <v>863305142616</v>
      </c>
      <c r="E19" s="352">
        <v>657693109479</v>
      </c>
      <c r="F19" s="476"/>
      <c r="G19" s="479"/>
      <c r="H19" s="479"/>
      <c r="I19" s="473"/>
      <c r="J19" s="473"/>
      <c r="K19" s="473"/>
    </row>
    <row r="20" spans="3:11" ht="12.75" customHeight="1" x14ac:dyDescent="0.2">
      <c r="C20" s="151" t="s">
        <v>642</v>
      </c>
      <c r="D20" s="165">
        <v>0</v>
      </c>
      <c r="E20" s="352">
        <v>55000000000</v>
      </c>
      <c r="F20" s="476"/>
      <c r="G20" s="480"/>
      <c r="H20" s="479"/>
      <c r="I20" s="473"/>
      <c r="J20" s="473"/>
      <c r="K20" s="473"/>
    </row>
    <row r="21" spans="3:11" ht="12.75" customHeight="1" x14ac:dyDescent="0.2">
      <c r="C21" s="151" t="s">
        <v>643</v>
      </c>
      <c r="D21" s="352">
        <v>162783700000</v>
      </c>
      <c r="E21" s="352">
        <v>198340110000</v>
      </c>
      <c r="F21" s="476"/>
      <c r="G21" s="479"/>
      <c r="H21" s="479"/>
      <c r="I21" s="473"/>
      <c r="J21" s="473"/>
      <c r="K21" s="473"/>
    </row>
    <row r="22" spans="3:11" ht="12.75" customHeight="1" x14ac:dyDescent="0.2">
      <c r="C22" s="151" t="s">
        <v>644</v>
      </c>
      <c r="D22" s="352">
        <v>4296429897</v>
      </c>
      <c r="E22" s="352">
        <v>1128396232</v>
      </c>
      <c r="F22" s="476"/>
      <c r="G22" s="479"/>
      <c r="H22" s="479"/>
      <c r="I22" s="473"/>
      <c r="J22" s="473"/>
      <c r="K22" s="473"/>
    </row>
    <row r="23" spans="3:11" ht="12.75" customHeight="1" x14ac:dyDescent="0.2">
      <c r="C23" s="151" t="s">
        <v>645</v>
      </c>
      <c r="D23" s="352">
        <v>60450830011</v>
      </c>
      <c r="E23" s="352">
        <v>33887014274</v>
      </c>
      <c r="F23" s="476"/>
      <c r="G23" s="479"/>
      <c r="H23" s="479"/>
      <c r="I23" s="473"/>
      <c r="J23" s="473"/>
      <c r="K23" s="473"/>
    </row>
    <row r="24" spans="3:11" ht="12.75" customHeight="1" thickBot="1" x14ac:dyDescent="0.25">
      <c r="C24" s="122" t="s">
        <v>646</v>
      </c>
      <c r="D24" s="353">
        <v>9063820452</v>
      </c>
      <c r="E24" s="353">
        <v>11801778553</v>
      </c>
      <c r="F24" s="476"/>
      <c r="G24" s="479"/>
      <c r="H24" s="479"/>
      <c r="I24" s="473"/>
      <c r="J24" s="473"/>
      <c r="K24" s="473"/>
    </row>
    <row r="25" spans="3:11" ht="12.75" customHeight="1" thickBot="1" x14ac:dyDescent="0.25">
      <c r="C25" s="239" t="s">
        <v>647</v>
      </c>
      <c r="D25" s="361">
        <v>1807903301548</v>
      </c>
      <c r="E25" s="361">
        <v>1495621812267</v>
      </c>
      <c r="F25" s="516"/>
      <c r="G25" s="517"/>
      <c r="H25" s="517"/>
      <c r="I25" s="473"/>
      <c r="J25" s="473"/>
      <c r="K25" s="473"/>
    </row>
    <row r="26" spans="3:11" ht="12.75" customHeight="1" thickBot="1" x14ac:dyDescent="0.25">
      <c r="C26" s="122"/>
      <c r="D26" s="152"/>
      <c r="E26" s="152"/>
      <c r="F26" s="516"/>
      <c r="G26" s="480"/>
      <c r="H26" s="480"/>
      <c r="I26" s="473"/>
      <c r="J26" s="473"/>
      <c r="K26" s="473"/>
    </row>
    <row r="27" spans="3:11" ht="12.75" customHeight="1" x14ac:dyDescent="0.2">
      <c r="C27" s="472"/>
      <c r="D27" s="240"/>
      <c r="E27" s="240"/>
      <c r="F27" s="475"/>
      <c r="G27" s="475"/>
      <c r="H27" s="475"/>
      <c r="I27" s="473"/>
      <c r="J27" s="473"/>
      <c r="K27" s="473"/>
    </row>
    <row r="28" spans="3:11" ht="12.75" customHeight="1" x14ac:dyDescent="0.2">
      <c r="C28" s="148" t="s">
        <v>648</v>
      </c>
      <c r="D28" s="240"/>
      <c r="E28" s="240"/>
      <c r="F28" s="516"/>
      <c r="G28" s="599"/>
      <c r="H28" s="599"/>
      <c r="I28" s="473"/>
      <c r="J28" s="473"/>
      <c r="K28" s="473"/>
    </row>
    <row r="29" spans="3:11" ht="12.75" customHeight="1" x14ac:dyDescent="0.2">
      <c r="C29" s="151" t="s">
        <v>649</v>
      </c>
      <c r="D29" s="352">
        <v>2419666993901</v>
      </c>
      <c r="E29" s="352">
        <v>2409150757389</v>
      </c>
      <c r="F29" s="476"/>
      <c r="G29" s="479"/>
      <c r="H29" s="479"/>
      <c r="I29" s="473"/>
      <c r="J29" s="473"/>
      <c r="K29" s="473"/>
    </row>
    <row r="30" spans="3:11" ht="12.75" customHeight="1" x14ac:dyDescent="0.2">
      <c r="C30" s="151" t="s">
        <v>650</v>
      </c>
      <c r="D30" s="352">
        <v>1266662909011</v>
      </c>
      <c r="E30" s="352">
        <v>1273011538977</v>
      </c>
      <c r="F30" s="476"/>
      <c r="G30" s="479"/>
      <c r="H30" s="479"/>
      <c r="I30" s="473"/>
      <c r="J30" s="473"/>
      <c r="K30" s="473"/>
    </row>
    <row r="31" spans="3:11" ht="12.75" customHeight="1" x14ac:dyDescent="0.2">
      <c r="C31" s="151" t="s">
        <v>651</v>
      </c>
      <c r="D31" s="352">
        <v>2082802147974</v>
      </c>
      <c r="E31" s="352">
        <v>1630499208103</v>
      </c>
      <c r="F31" s="476"/>
      <c r="G31" s="479"/>
      <c r="H31" s="479"/>
      <c r="I31" s="473"/>
      <c r="J31" s="473"/>
      <c r="K31" s="473"/>
    </row>
    <row r="32" spans="3:11" ht="12.75" customHeight="1" x14ac:dyDescent="0.2">
      <c r="C32" s="151" t="s">
        <v>652</v>
      </c>
      <c r="D32" s="352">
        <v>1301843744719</v>
      </c>
      <c r="E32" s="352">
        <v>1167915052551</v>
      </c>
      <c r="F32" s="476"/>
      <c r="G32" s="479"/>
      <c r="H32" s="479"/>
      <c r="I32" s="473"/>
      <c r="J32" s="473"/>
      <c r="K32" s="473"/>
    </row>
    <row r="33" spans="3:11" ht="12.75" customHeight="1" x14ac:dyDescent="0.2">
      <c r="C33" s="151" t="s">
        <v>653</v>
      </c>
      <c r="D33" s="352">
        <v>16551846416</v>
      </c>
      <c r="E33" s="352">
        <v>14534920045</v>
      </c>
      <c r="F33" s="476"/>
      <c r="G33" s="479"/>
      <c r="H33" s="479"/>
      <c r="I33" s="473"/>
      <c r="J33" s="473"/>
      <c r="K33" s="473"/>
    </row>
    <row r="34" spans="3:11" ht="12.75" customHeight="1" x14ac:dyDescent="0.2">
      <c r="C34" s="151" t="s">
        <v>654</v>
      </c>
      <c r="D34" s="352">
        <v>9206401056</v>
      </c>
      <c r="E34" s="352">
        <v>8221721136</v>
      </c>
      <c r="F34" s="476"/>
      <c r="G34" s="479"/>
      <c r="H34" s="479"/>
      <c r="I34" s="473"/>
      <c r="J34" s="473"/>
      <c r="K34" s="473"/>
    </row>
    <row r="35" spans="3:11" ht="12.75" customHeight="1" thickBot="1" x14ac:dyDescent="0.25">
      <c r="C35" s="151" t="s">
        <v>655</v>
      </c>
      <c r="D35" s="352">
        <v>982421791</v>
      </c>
      <c r="E35" s="352">
        <v>114671951</v>
      </c>
      <c r="F35" s="476"/>
      <c r="G35" s="479"/>
      <c r="H35" s="479"/>
      <c r="I35" s="473"/>
      <c r="J35" s="473"/>
      <c r="K35" s="473"/>
    </row>
    <row r="36" spans="3:11" ht="12.75" customHeight="1" thickBot="1" x14ac:dyDescent="0.25">
      <c r="C36" s="151"/>
      <c r="D36" s="362">
        <v>7097716464868</v>
      </c>
      <c r="E36" s="362">
        <v>6503447870152</v>
      </c>
      <c r="F36" s="476"/>
      <c r="G36" s="517"/>
      <c r="H36" s="517"/>
      <c r="I36" s="473"/>
      <c r="J36" s="473"/>
      <c r="K36" s="473"/>
    </row>
    <row r="37" spans="3:11" ht="12.75" customHeight="1" thickTop="1" x14ac:dyDescent="0.2">
      <c r="C37" s="151"/>
      <c r="D37" s="240"/>
      <c r="E37" s="240"/>
      <c r="F37" s="599"/>
      <c r="G37" s="599"/>
      <c r="H37" s="599"/>
      <c r="I37" s="473"/>
      <c r="J37" s="473"/>
      <c r="K37" s="473"/>
    </row>
    <row r="38" spans="3:11" ht="12.75" customHeight="1" x14ac:dyDescent="0.2">
      <c r="C38" s="151" t="s">
        <v>656</v>
      </c>
      <c r="D38" s="352">
        <v>6240331388</v>
      </c>
      <c r="E38" s="352">
        <v>5630478110</v>
      </c>
      <c r="F38" s="476"/>
      <c r="G38" s="479"/>
      <c r="H38" s="479"/>
      <c r="I38" s="473"/>
      <c r="J38" s="473"/>
      <c r="K38" s="473"/>
    </row>
    <row r="39" spans="3:11" ht="12.75" customHeight="1" x14ac:dyDescent="0.2">
      <c r="C39" s="148" t="s">
        <v>14</v>
      </c>
      <c r="D39" s="240"/>
      <c r="E39" s="240"/>
      <c r="F39" s="516"/>
      <c r="G39" s="480"/>
      <c r="H39" s="599"/>
      <c r="I39" s="473"/>
      <c r="J39" s="473"/>
      <c r="K39" s="473"/>
    </row>
    <row r="40" spans="3:11" ht="12.75" customHeight="1" x14ac:dyDescent="0.2">
      <c r="C40" s="151" t="s">
        <v>649</v>
      </c>
      <c r="D40" s="352">
        <v>15465481163</v>
      </c>
      <c r="E40" s="352">
        <v>12253489766</v>
      </c>
      <c r="F40" s="476"/>
      <c r="G40" s="479"/>
      <c r="H40" s="479"/>
      <c r="I40" s="473"/>
      <c r="J40" s="473"/>
      <c r="K40" s="473"/>
    </row>
    <row r="41" spans="3:11" ht="12.75" customHeight="1" x14ac:dyDescent="0.2">
      <c r="C41" s="151" t="s">
        <v>657</v>
      </c>
      <c r="D41" s="352">
        <v>15132868334</v>
      </c>
      <c r="E41" s="352">
        <v>4543012955</v>
      </c>
      <c r="F41" s="476"/>
      <c r="G41" s="479"/>
      <c r="H41" s="479"/>
      <c r="I41" s="473"/>
      <c r="J41" s="473"/>
      <c r="K41" s="473"/>
    </row>
    <row r="42" spans="3:11" ht="12.75" customHeight="1" x14ac:dyDescent="0.2">
      <c r="C42" s="151" t="s">
        <v>652</v>
      </c>
      <c r="D42" s="352">
        <v>118527186332</v>
      </c>
      <c r="E42" s="352">
        <v>37544355333</v>
      </c>
      <c r="F42" s="476"/>
      <c r="G42" s="479"/>
      <c r="H42" s="479"/>
      <c r="I42" s="473"/>
      <c r="J42" s="473"/>
      <c r="K42" s="473"/>
    </row>
    <row r="43" spans="3:11" ht="12.75" customHeight="1" x14ac:dyDescent="0.2">
      <c r="C43" s="151" t="s">
        <v>651</v>
      </c>
      <c r="D43" s="352">
        <v>275131250850</v>
      </c>
      <c r="E43" s="352">
        <v>325178880650</v>
      </c>
      <c r="F43" s="476"/>
      <c r="G43" s="479"/>
      <c r="H43" s="479"/>
      <c r="I43" s="473"/>
      <c r="J43" s="473"/>
      <c r="K43" s="473"/>
    </row>
    <row r="44" spans="3:11" ht="12.75" customHeight="1" thickBot="1" x14ac:dyDescent="0.25">
      <c r="C44" s="151" t="s">
        <v>658</v>
      </c>
      <c r="D44" s="363">
        <v>109175550000</v>
      </c>
      <c r="E44" s="363">
        <v>146918600000</v>
      </c>
      <c r="F44" s="476"/>
      <c r="G44" s="479"/>
      <c r="H44" s="479"/>
      <c r="I44" s="473"/>
      <c r="J44" s="473"/>
      <c r="K44" s="473"/>
    </row>
    <row r="45" spans="3:11" ht="12.75" customHeight="1" thickTop="1" thickBot="1" x14ac:dyDescent="0.25">
      <c r="C45" s="151"/>
      <c r="D45" s="364">
        <v>539672668067</v>
      </c>
      <c r="E45" s="364">
        <v>532068816814</v>
      </c>
      <c r="F45" s="476"/>
      <c r="G45" s="517"/>
      <c r="H45" s="517"/>
      <c r="I45" s="473"/>
      <c r="J45" s="473"/>
      <c r="K45" s="473"/>
    </row>
    <row r="46" spans="3:11" ht="12.75" customHeight="1" thickTop="1" x14ac:dyDescent="0.2">
      <c r="C46" s="151"/>
      <c r="D46" s="240"/>
      <c r="E46" s="240"/>
      <c r="F46" s="476"/>
      <c r="G46" s="599"/>
      <c r="H46" s="599"/>
      <c r="I46" s="473"/>
      <c r="J46" s="473"/>
      <c r="K46" s="473"/>
    </row>
    <row r="47" spans="3:11" ht="12.75" customHeight="1" x14ac:dyDescent="0.2">
      <c r="C47" s="151" t="s">
        <v>527</v>
      </c>
      <c r="D47" s="352">
        <v>13561627438</v>
      </c>
      <c r="E47" s="352">
        <v>3014785309</v>
      </c>
      <c r="F47" s="476"/>
      <c r="G47" s="479"/>
      <c r="H47" s="479"/>
      <c r="I47" s="473"/>
      <c r="J47" s="473"/>
      <c r="K47" s="473"/>
    </row>
    <row r="48" spans="3:11" ht="12.75" customHeight="1" thickBot="1" x14ac:dyDescent="0.25">
      <c r="C48" s="122" t="s">
        <v>646</v>
      </c>
      <c r="D48" s="353">
        <v>85090019582</v>
      </c>
      <c r="E48" s="353">
        <v>46780570075</v>
      </c>
      <c r="F48" s="476"/>
      <c r="G48" s="479"/>
      <c r="H48" s="479"/>
      <c r="I48" s="473"/>
      <c r="J48" s="473"/>
      <c r="K48" s="473"/>
    </row>
    <row r="49" spans="2:16" ht="12.75" customHeight="1" thickBot="1" x14ac:dyDescent="0.25">
      <c r="C49" s="239" t="s">
        <v>659</v>
      </c>
      <c r="D49" s="361">
        <v>7736040779955</v>
      </c>
      <c r="E49" s="598">
        <v>7085312042350</v>
      </c>
      <c r="F49" s="516"/>
      <c r="G49" s="517"/>
      <c r="H49" s="517"/>
      <c r="I49" s="473"/>
      <c r="J49" s="473"/>
      <c r="K49" s="473"/>
    </row>
    <row r="50" spans="2:16" ht="12.75" customHeight="1" x14ac:dyDescent="0.2">
      <c r="C50" s="100" t="s">
        <v>46</v>
      </c>
      <c r="F50" s="473"/>
      <c r="G50" s="473"/>
      <c r="H50" s="473"/>
      <c r="I50" s="473"/>
      <c r="J50" s="473"/>
      <c r="K50" s="473"/>
    </row>
    <row r="51" spans="2:16" ht="28.5" customHeight="1" x14ac:dyDescent="0.2">
      <c r="B51" s="100"/>
      <c r="C51" s="607" t="s">
        <v>1007</v>
      </c>
      <c r="D51" s="607"/>
      <c r="E51" s="607"/>
      <c r="F51" s="607"/>
      <c r="G51" s="607"/>
      <c r="H51" s="607"/>
      <c r="I51" s="607"/>
    </row>
    <row r="52" spans="2:16" ht="12.75" customHeight="1" x14ac:dyDescent="0.2">
      <c r="C52" s="100"/>
    </row>
    <row r="53" spans="2:16" ht="27.75" customHeight="1" x14ac:dyDescent="0.2">
      <c r="C53" s="607" t="s">
        <v>1081</v>
      </c>
      <c r="D53" s="607"/>
      <c r="E53" s="607"/>
      <c r="F53" s="607"/>
      <c r="G53" s="607"/>
      <c r="H53" s="607"/>
      <c r="I53" s="607"/>
    </row>
    <row r="54" spans="2:16" ht="12.75" customHeight="1" thickBot="1" x14ac:dyDescent="0.25">
      <c r="C54" s="100"/>
      <c r="H54" s="473"/>
      <c r="I54" s="473"/>
      <c r="J54" s="473"/>
      <c r="K54" s="473"/>
      <c r="L54" s="473"/>
      <c r="M54" s="473"/>
      <c r="N54" s="473"/>
      <c r="O54" s="473"/>
      <c r="P54" s="473"/>
    </row>
    <row r="55" spans="2:16" ht="12.75" customHeight="1" thickBot="1" x14ac:dyDescent="0.25">
      <c r="C55" s="696" t="s">
        <v>920</v>
      </c>
      <c r="D55" s="414" t="s">
        <v>346</v>
      </c>
      <c r="E55" s="414" t="s">
        <v>347</v>
      </c>
      <c r="F55" s="414" t="s">
        <v>346</v>
      </c>
      <c r="G55" s="414" t="s">
        <v>347</v>
      </c>
      <c r="H55" s="608"/>
      <c r="I55" s="474"/>
      <c r="J55" s="474"/>
      <c r="K55" s="474"/>
      <c r="L55" s="474"/>
      <c r="M55" s="474"/>
      <c r="N55" s="474"/>
      <c r="O55" s="474"/>
      <c r="P55" s="474"/>
    </row>
    <row r="56" spans="2:16" ht="12.75" customHeight="1" thickBot="1" x14ac:dyDescent="0.25">
      <c r="C56" s="697"/>
      <c r="D56" s="419" t="s">
        <v>661</v>
      </c>
      <c r="E56" s="419" t="s">
        <v>661</v>
      </c>
      <c r="F56" s="419" t="s">
        <v>662</v>
      </c>
      <c r="G56" s="419" t="s">
        <v>662</v>
      </c>
      <c r="H56" s="608"/>
      <c r="I56" s="474"/>
      <c r="J56" s="474"/>
      <c r="K56" s="474"/>
      <c r="L56" s="474"/>
      <c r="M56" s="474"/>
      <c r="N56" s="474"/>
      <c r="O56" s="474"/>
      <c r="P56" s="474"/>
    </row>
    <row r="57" spans="2:16" ht="12.75" customHeight="1" thickBot="1" x14ac:dyDescent="0.25">
      <c r="C57" s="241" t="s">
        <v>663</v>
      </c>
      <c r="D57" s="381">
        <v>5.0000000000000001E-4</v>
      </c>
      <c r="E57" s="381">
        <v>1E-3</v>
      </c>
      <c r="F57" s="381">
        <v>1E-4</v>
      </c>
      <c r="G57" s="381">
        <v>2.9999999999999997E-4</v>
      </c>
      <c r="H57" s="595"/>
      <c r="I57" s="596"/>
      <c r="J57" s="596"/>
      <c r="K57" s="596"/>
      <c r="L57" s="596"/>
      <c r="M57" s="494"/>
      <c r="N57" s="473"/>
      <c r="O57" s="473"/>
      <c r="P57" s="473"/>
    </row>
    <row r="58" spans="2:16" ht="12.75" customHeight="1" thickBot="1" x14ac:dyDescent="0.25">
      <c r="C58" s="241" t="s">
        <v>664</v>
      </c>
      <c r="D58" s="242">
        <v>0.03</v>
      </c>
      <c r="E58" s="242">
        <v>0.04</v>
      </c>
      <c r="F58" s="382">
        <v>5.0000000000000001E-3</v>
      </c>
      <c r="G58" s="382">
        <v>5.0000000000000001E-3</v>
      </c>
      <c r="H58" s="595"/>
      <c r="I58" s="597"/>
      <c r="J58" s="597"/>
      <c r="K58" s="596"/>
      <c r="L58" s="596"/>
      <c r="M58" s="473"/>
      <c r="N58" s="473"/>
      <c r="O58" s="473"/>
      <c r="P58" s="473"/>
    </row>
    <row r="59" spans="2:16" ht="12.75" customHeight="1" thickBot="1" x14ac:dyDescent="0.25">
      <c r="C59" s="241" t="s">
        <v>665</v>
      </c>
      <c r="D59" s="242">
        <v>0.04</v>
      </c>
      <c r="E59" s="242">
        <v>0.08</v>
      </c>
      <c r="F59" s="382">
        <v>5.0000000000000001E-3</v>
      </c>
      <c r="G59" s="242">
        <v>0.03</v>
      </c>
      <c r="H59" s="595"/>
      <c r="I59" s="597"/>
      <c r="J59" s="597"/>
      <c r="K59" s="596"/>
      <c r="L59" s="597"/>
      <c r="M59" s="473"/>
      <c r="N59" s="473"/>
      <c r="O59" s="473"/>
      <c r="P59" s="473"/>
    </row>
    <row r="60" spans="2:16" ht="12.75" customHeight="1" thickBot="1" x14ac:dyDescent="0.25">
      <c r="C60" s="241" t="s">
        <v>666</v>
      </c>
      <c r="D60" s="382">
        <v>1E-3</v>
      </c>
      <c r="E60" s="382">
        <v>6.0000000000000001E-3</v>
      </c>
      <c r="F60" s="382">
        <v>1E-3</v>
      </c>
      <c r="G60" s="382">
        <v>1.5E-3</v>
      </c>
      <c r="H60" s="595"/>
      <c r="I60" s="596"/>
      <c r="J60" s="596"/>
      <c r="K60" s="596"/>
      <c r="L60" s="596"/>
      <c r="M60" s="473"/>
      <c r="N60" s="473"/>
      <c r="O60" s="473"/>
      <c r="P60" s="473"/>
    </row>
    <row r="61" spans="2:16" ht="12.75" customHeight="1" thickBot="1" x14ac:dyDescent="0.25">
      <c r="C61" s="241" t="s">
        <v>667</v>
      </c>
      <c r="D61" s="382">
        <v>6.1000000000000004E-3</v>
      </c>
      <c r="E61" s="382">
        <v>2.1000000000000001E-2</v>
      </c>
      <c r="F61" s="382">
        <v>1.6000000000000001E-3</v>
      </c>
      <c r="G61" s="382">
        <v>2.5000000000000001E-3</v>
      </c>
      <c r="H61" s="595"/>
      <c r="I61" s="596"/>
      <c r="J61" s="596"/>
      <c r="K61" s="596"/>
      <c r="L61" s="596"/>
      <c r="M61" s="473"/>
      <c r="N61" s="473"/>
      <c r="O61" s="473"/>
      <c r="P61" s="473"/>
    </row>
    <row r="62" spans="2:16" ht="12.75" customHeight="1" thickBot="1" x14ac:dyDescent="0.25">
      <c r="C62" s="241" t="s">
        <v>668</v>
      </c>
      <c r="D62" s="382">
        <v>2.1100000000000001E-2</v>
      </c>
      <c r="E62" s="382">
        <v>2.9000000000000001E-2</v>
      </c>
      <c r="F62" s="382">
        <v>2.5999999999999999E-3</v>
      </c>
      <c r="G62" s="382">
        <v>4.4999999999999997E-3</v>
      </c>
      <c r="H62" s="595"/>
      <c r="I62" s="596"/>
      <c r="J62" s="596"/>
      <c r="K62" s="596"/>
      <c r="L62" s="596"/>
      <c r="M62" s="473"/>
      <c r="N62" s="473"/>
      <c r="O62" s="473"/>
      <c r="P62" s="473"/>
    </row>
    <row r="63" spans="2:16" ht="12.75" customHeight="1" thickBot="1" x14ac:dyDescent="0.25">
      <c r="C63" s="696" t="s">
        <v>660</v>
      </c>
      <c r="D63" s="414" t="s">
        <v>346</v>
      </c>
      <c r="E63" s="414" t="s">
        <v>347</v>
      </c>
      <c r="F63" s="414" t="s">
        <v>346</v>
      </c>
      <c r="G63" s="414" t="s">
        <v>347</v>
      </c>
      <c r="H63" s="608"/>
      <c r="I63" s="474"/>
      <c r="J63" s="474"/>
      <c r="K63" s="474"/>
      <c r="L63" s="474"/>
      <c r="M63" s="473"/>
      <c r="N63" s="473"/>
      <c r="O63" s="473"/>
      <c r="P63" s="473"/>
    </row>
    <row r="64" spans="2:16" ht="12.75" customHeight="1" thickBot="1" x14ac:dyDescent="0.25">
      <c r="C64" s="697"/>
      <c r="D64" s="419" t="s">
        <v>661</v>
      </c>
      <c r="E64" s="419" t="s">
        <v>661</v>
      </c>
      <c r="F64" s="419" t="s">
        <v>662</v>
      </c>
      <c r="G64" s="419" t="s">
        <v>662</v>
      </c>
      <c r="H64" s="608"/>
      <c r="I64" s="474"/>
      <c r="J64" s="474"/>
      <c r="K64" s="474"/>
      <c r="L64" s="474"/>
      <c r="M64" s="473"/>
      <c r="N64" s="473"/>
      <c r="O64" s="473"/>
      <c r="P64" s="473"/>
    </row>
    <row r="65" spans="2:16" ht="12.75" customHeight="1" thickBot="1" x14ac:dyDescent="0.25">
      <c r="C65" s="241" t="s">
        <v>663</v>
      </c>
      <c r="D65" s="381">
        <v>5.0000000000000001E-4</v>
      </c>
      <c r="E65" s="381">
        <v>1E-3</v>
      </c>
      <c r="F65" s="381">
        <v>1E-4</v>
      </c>
      <c r="G65" s="381">
        <v>2.9999999999999997E-4</v>
      </c>
      <c r="H65" s="503"/>
      <c r="I65" s="596"/>
      <c r="J65" s="596"/>
      <c r="K65" s="596"/>
      <c r="L65" s="596"/>
      <c r="M65" s="473"/>
      <c r="N65" s="473"/>
      <c r="O65" s="473"/>
      <c r="P65" s="473"/>
    </row>
    <row r="66" spans="2:16" ht="12.75" customHeight="1" thickBot="1" x14ac:dyDescent="0.25">
      <c r="C66" s="241" t="s">
        <v>664</v>
      </c>
      <c r="D66" s="242">
        <v>0.03</v>
      </c>
      <c r="E66" s="242">
        <v>0.04</v>
      </c>
      <c r="F66" s="382">
        <v>5.0000000000000001E-3</v>
      </c>
      <c r="G66" s="382">
        <v>5.0000000000000001E-3</v>
      </c>
      <c r="H66" s="595"/>
      <c r="I66" s="597"/>
      <c r="J66" s="597"/>
      <c r="K66" s="596"/>
      <c r="L66" s="596"/>
      <c r="M66" s="473"/>
      <c r="N66" s="473"/>
      <c r="O66" s="473"/>
      <c r="P66" s="473"/>
    </row>
    <row r="67" spans="2:16" ht="12.75" customHeight="1" thickBot="1" x14ac:dyDescent="0.25">
      <c r="C67" s="241" t="s">
        <v>665</v>
      </c>
      <c r="D67" s="242">
        <v>0.04</v>
      </c>
      <c r="E67" s="242">
        <v>0.08</v>
      </c>
      <c r="F67" s="382">
        <v>5.0000000000000001E-3</v>
      </c>
      <c r="G67" s="242">
        <v>0.03</v>
      </c>
      <c r="H67" s="595"/>
      <c r="I67" s="597"/>
      <c r="J67" s="597"/>
      <c r="K67" s="596"/>
      <c r="L67" s="597"/>
      <c r="M67" s="473"/>
      <c r="N67" s="473"/>
      <c r="O67" s="473"/>
      <c r="P67" s="473"/>
    </row>
    <row r="68" spans="2:16" ht="12.75" customHeight="1" thickBot="1" x14ac:dyDescent="0.25">
      <c r="C68" s="241" t="s">
        <v>666</v>
      </c>
      <c r="D68" s="382">
        <v>1E-3</v>
      </c>
      <c r="E68" s="382">
        <v>6.0000000000000001E-3</v>
      </c>
      <c r="F68" s="382">
        <v>1E-3</v>
      </c>
      <c r="G68" s="382">
        <v>1.5E-3</v>
      </c>
      <c r="H68" s="595"/>
      <c r="I68" s="596"/>
      <c r="J68" s="596"/>
      <c r="K68" s="596"/>
      <c r="L68" s="596"/>
      <c r="M68" s="473"/>
      <c r="N68" s="473"/>
      <c r="O68" s="473"/>
      <c r="P68" s="473"/>
    </row>
    <row r="69" spans="2:16" ht="12.75" customHeight="1" thickBot="1" x14ac:dyDescent="0.25">
      <c r="C69" s="241" t="s">
        <v>667</v>
      </c>
      <c r="D69" s="382">
        <v>6.1000000000000004E-3</v>
      </c>
      <c r="E69" s="382">
        <v>2.1000000000000001E-2</v>
      </c>
      <c r="F69" s="382">
        <v>1.6000000000000001E-3</v>
      </c>
      <c r="G69" s="382">
        <v>2.5000000000000001E-3</v>
      </c>
      <c r="H69" s="595"/>
      <c r="I69" s="596"/>
      <c r="J69" s="596"/>
      <c r="K69" s="596"/>
      <c r="L69" s="596"/>
      <c r="M69" s="473"/>
      <c r="N69" s="473"/>
      <c r="O69" s="473"/>
      <c r="P69" s="473"/>
    </row>
    <row r="70" spans="2:16" ht="12.75" customHeight="1" thickBot="1" x14ac:dyDescent="0.25">
      <c r="C70" s="241" t="s">
        <v>668</v>
      </c>
      <c r="D70" s="382">
        <v>2.1100000000000001E-2</v>
      </c>
      <c r="E70" s="382">
        <v>2.9000000000000001E-2</v>
      </c>
      <c r="F70" s="382">
        <v>2.5999999999999999E-3</v>
      </c>
      <c r="G70" s="382">
        <v>4.4999999999999997E-3</v>
      </c>
      <c r="H70" s="595"/>
      <c r="I70" s="596"/>
      <c r="J70" s="596"/>
      <c r="K70" s="596"/>
      <c r="L70" s="596"/>
      <c r="M70" s="473"/>
      <c r="N70" s="473"/>
      <c r="O70" s="473"/>
      <c r="P70" s="473"/>
    </row>
    <row r="71" spans="2:16" ht="12.75" customHeight="1" x14ac:dyDescent="0.2">
      <c r="C71" s="243"/>
      <c r="D71" s="244"/>
      <c r="E71" s="245"/>
      <c r="F71" s="244"/>
      <c r="G71" s="244"/>
    </row>
    <row r="72" spans="2:16" ht="12.75" customHeight="1" x14ac:dyDescent="0.2">
      <c r="B72" s="100"/>
      <c r="C72" s="607" t="s">
        <v>669</v>
      </c>
      <c r="D72" s="607"/>
      <c r="E72" s="607"/>
      <c r="F72" s="607"/>
      <c r="G72" s="607"/>
      <c r="H72" s="607"/>
      <c r="I72" s="607"/>
    </row>
    <row r="73" spans="2:16" ht="12.75" customHeight="1" x14ac:dyDescent="0.2">
      <c r="C73" s="98"/>
    </row>
    <row r="74" spans="2:16" ht="12.75" customHeight="1" x14ac:dyDescent="0.2">
      <c r="C74" s="99"/>
    </row>
    <row r="75" spans="2:16" ht="12.75" customHeight="1" x14ac:dyDescent="0.2"/>
    <row r="76" spans="2:16" ht="12.75" customHeight="1" x14ac:dyDescent="0.2"/>
    <row r="77" spans="2:16" ht="12.75" customHeight="1" x14ac:dyDescent="0.2"/>
    <row r="78" spans="2:16" ht="12.75" customHeight="1" x14ac:dyDescent="0.2"/>
    <row r="79" spans="2:16" ht="12.75" customHeight="1" x14ac:dyDescent="0.2"/>
    <row r="80" spans="2:16"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sheetData>
  <mergeCells count="12">
    <mergeCell ref="C72:I72"/>
    <mergeCell ref="C10:I10"/>
    <mergeCell ref="D12:E12"/>
    <mergeCell ref="B5:I5"/>
    <mergeCell ref="C51:I51"/>
    <mergeCell ref="C53:I53"/>
    <mergeCell ref="C55:C56"/>
    <mergeCell ref="C63:C64"/>
    <mergeCell ref="F12:F14"/>
    <mergeCell ref="G12:H12"/>
    <mergeCell ref="H55:H56"/>
    <mergeCell ref="H63:H64"/>
  </mergeCell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BD96F-6D42-4A7F-8860-C353748AEBD1}">
  <dimension ref="A1:M1704"/>
  <sheetViews>
    <sheetView showGridLines="0" zoomScaleNormal="100" workbookViewId="0">
      <selection activeCell="C10" sqref="C10:C12"/>
    </sheetView>
  </sheetViews>
  <sheetFormatPr defaultColWidth="11.5703125" defaultRowHeight="12.75" customHeight="1" zeroHeight="1" x14ac:dyDescent="0.2"/>
  <cols>
    <col min="1" max="1" width="2" style="1" customWidth="1"/>
    <col min="2" max="2" width="9.28515625" style="1" customWidth="1"/>
    <col min="3" max="3" width="52.5703125" style="1" customWidth="1"/>
    <col min="4" max="4" width="19.7109375" style="1" customWidth="1"/>
    <col min="5" max="5" width="21.85546875" style="1" customWidth="1"/>
    <col min="6" max="6" width="27" style="1" customWidth="1"/>
    <col min="7" max="7" width="22.85546875" style="1" customWidth="1"/>
    <col min="8" max="8" width="21.5703125" style="1" customWidth="1"/>
    <col min="9" max="9" width="18.28515625" style="1" customWidth="1"/>
    <col min="10" max="10" width="16" style="1" customWidth="1"/>
    <col min="11" max="16384" width="11.5703125" style="1"/>
  </cols>
  <sheetData>
    <row r="1" spans="1:10" x14ac:dyDescent="0.2"/>
    <row r="2" spans="1:10" x14ac:dyDescent="0.2"/>
    <row r="3" spans="1:10" x14ac:dyDescent="0.2"/>
    <row r="4" spans="1:10" x14ac:dyDescent="0.2"/>
    <row r="5" spans="1:10" ht="60" customHeight="1" x14ac:dyDescent="0.2">
      <c r="B5" s="605" t="s">
        <v>990</v>
      </c>
      <c r="C5" s="605"/>
      <c r="D5" s="605"/>
      <c r="E5" s="605"/>
      <c r="F5" s="605"/>
      <c r="G5" s="605"/>
      <c r="H5" s="605"/>
      <c r="I5" s="605"/>
    </row>
    <row r="6" spans="1:10" ht="15.75" customHeight="1" x14ac:dyDescent="0.2">
      <c r="A6" s="97"/>
      <c r="B6" s="97"/>
    </row>
    <row r="7" spans="1:10" x14ac:dyDescent="0.2"/>
    <row r="8" spans="1:10" ht="12.75" customHeight="1" x14ac:dyDescent="0.2">
      <c r="B8" s="99"/>
      <c r="C8" s="99" t="s">
        <v>732</v>
      </c>
      <c r="D8" s="610"/>
      <c r="E8" s="610"/>
      <c r="F8" s="610"/>
      <c r="G8" s="610"/>
      <c r="H8" s="610"/>
      <c r="I8" s="610"/>
    </row>
    <row r="9" spans="1:10" ht="12.75" customHeight="1" thickBot="1" x14ac:dyDescent="0.25">
      <c r="C9" s="181"/>
      <c r="F9" s="473"/>
      <c r="G9" s="473"/>
      <c r="H9" s="473"/>
      <c r="I9" s="473"/>
      <c r="J9" s="473"/>
    </row>
    <row r="10" spans="1:10" ht="12.75" customHeight="1" thickBot="1" x14ac:dyDescent="0.25">
      <c r="C10" s="668" t="s">
        <v>165</v>
      </c>
      <c r="D10" s="654" t="s">
        <v>308</v>
      </c>
      <c r="E10" s="655"/>
      <c r="F10" s="613"/>
      <c r="G10" s="613"/>
      <c r="H10" s="613"/>
      <c r="I10" s="613"/>
      <c r="J10" s="613"/>
    </row>
    <row r="11" spans="1:10" ht="12.75" customHeight="1" x14ac:dyDescent="0.2">
      <c r="C11" s="669"/>
      <c r="D11" s="421">
        <v>2023</v>
      </c>
      <c r="E11" s="421">
        <v>2022</v>
      </c>
      <c r="F11" s="613"/>
      <c r="G11" s="496"/>
      <c r="H11" s="496"/>
      <c r="I11" s="496"/>
      <c r="J11" s="496"/>
    </row>
    <row r="12" spans="1:10" ht="12.75" customHeight="1" thickBot="1" x14ac:dyDescent="0.25">
      <c r="C12" s="670"/>
      <c r="D12" s="422" t="s">
        <v>57</v>
      </c>
      <c r="E12" s="422" t="s">
        <v>57</v>
      </c>
      <c r="F12" s="613"/>
      <c r="G12" s="513"/>
      <c r="H12" s="513"/>
      <c r="I12" s="513"/>
      <c r="J12" s="513"/>
    </row>
    <row r="13" spans="1:10" ht="12.75" customHeight="1" x14ac:dyDescent="0.2">
      <c r="C13" s="246" t="s">
        <v>671</v>
      </c>
      <c r="D13" s="247"/>
      <c r="E13" s="247"/>
      <c r="F13" s="516"/>
      <c r="G13" s="599"/>
      <c r="H13" s="599"/>
      <c r="I13" s="473"/>
      <c r="J13" s="473"/>
    </row>
    <row r="14" spans="1:10" ht="12.75" customHeight="1" x14ac:dyDescent="0.2">
      <c r="C14" s="248" t="s">
        <v>672</v>
      </c>
      <c r="D14" s="352">
        <v>4791700338572</v>
      </c>
      <c r="E14" s="352">
        <v>4385780465389</v>
      </c>
      <c r="F14" s="476"/>
      <c r="G14" s="479"/>
      <c r="H14" s="479"/>
      <c r="I14" s="482"/>
      <c r="J14" s="473"/>
    </row>
    <row r="15" spans="1:10" ht="12.75" customHeight="1" x14ac:dyDescent="0.2">
      <c r="C15" s="248" t="s">
        <v>673</v>
      </c>
      <c r="D15" s="352">
        <v>2977454948809</v>
      </c>
      <c r="E15" s="352">
        <v>2523379416017</v>
      </c>
      <c r="F15" s="476"/>
      <c r="G15" s="479"/>
      <c r="H15" s="479"/>
      <c r="I15" s="473"/>
      <c r="J15" s="473"/>
    </row>
    <row r="16" spans="1:10" ht="12.75" customHeight="1" x14ac:dyDescent="0.2">
      <c r="C16" s="249"/>
      <c r="D16" s="165"/>
      <c r="E16" s="165"/>
      <c r="F16" s="476"/>
      <c r="G16" s="599"/>
      <c r="H16" s="599"/>
      <c r="I16" s="473"/>
      <c r="J16" s="473"/>
    </row>
    <row r="17" spans="3:10" ht="12.75" customHeight="1" x14ac:dyDescent="0.2">
      <c r="C17" s="249" t="s">
        <v>674</v>
      </c>
      <c r="D17" s="359">
        <v>5216223646345</v>
      </c>
      <c r="E17" s="359">
        <v>437854265452</v>
      </c>
      <c r="F17" s="516"/>
      <c r="G17" s="479"/>
      <c r="H17" s="479"/>
      <c r="I17" s="473"/>
      <c r="J17" s="473"/>
    </row>
    <row r="18" spans="3:10" ht="12.75" customHeight="1" x14ac:dyDescent="0.2">
      <c r="C18" s="248"/>
      <c r="D18" s="165"/>
      <c r="E18" s="165"/>
      <c r="F18" s="476"/>
      <c r="G18" s="599"/>
      <c r="H18" s="599"/>
      <c r="I18" s="473"/>
      <c r="J18" s="473"/>
    </row>
    <row r="19" spans="3:10" ht="12.75" customHeight="1" x14ac:dyDescent="0.2">
      <c r="C19" s="248" t="s">
        <v>675</v>
      </c>
      <c r="D19" s="165"/>
      <c r="E19" s="165"/>
      <c r="F19" s="516"/>
      <c r="G19" s="480"/>
      <c r="H19" s="480"/>
      <c r="I19" s="473"/>
      <c r="J19" s="473"/>
    </row>
    <row r="20" spans="3:10" ht="12.75" customHeight="1" x14ac:dyDescent="0.2">
      <c r="C20" s="248" t="s">
        <v>676</v>
      </c>
      <c r="D20" s="352">
        <v>17390248744</v>
      </c>
      <c r="E20" s="352">
        <v>17326684215</v>
      </c>
      <c r="F20" s="476"/>
      <c r="G20" s="479"/>
      <c r="H20" s="479"/>
      <c r="I20" s="473"/>
      <c r="J20" s="473"/>
    </row>
    <row r="21" spans="3:10" ht="12.75" customHeight="1" x14ac:dyDescent="0.2">
      <c r="C21" s="249"/>
      <c r="D21" s="165"/>
      <c r="E21" s="165"/>
      <c r="F21" s="476"/>
      <c r="G21" s="480"/>
      <c r="H21" s="480"/>
      <c r="I21" s="473"/>
      <c r="J21" s="473"/>
    </row>
    <row r="22" spans="3:10" ht="12.75" customHeight="1" x14ac:dyDescent="0.2">
      <c r="C22" s="248" t="s">
        <v>677</v>
      </c>
      <c r="D22" s="165"/>
      <c r="E22" s="165"/>
      <c r="F22" s="516"/>
      <c r="G22" s="480"/>
      <c r="H22" s="480"/>
      <c r="I22" s="473"/>
      <c r="J22" s="473"/>
    </row>
    <row r="23" spans="3:10" ht="12.75" customHeight="1" x14ac:dyDescent="0.2">
      <c r="C23" s="248" t="s">
        <v>678</v>
      </c>
      <c r="D23" s="352">
        <v>4122149665346</v>
      </c>
      <c r="E23" s="352">
        <v>7125935870557</v>
      </c>
      <c r="F23" s="476"/>
      <c r="G23" s="479"/>
      <c r="H23" s="479"/>
      <c r="I23" s="473"/>
      <c r="J23" s="473"/>
    </row>
    <row r="24" spans="3:10" ht="12.75" customHeight="1" x14ac:dyDescent="0.2">
      <c r="C24" s="248" t="s">
        <v>679</v>
      </c>
      <c r="D24" s="352">
        <v>3043861097152</v>
      </c>
      <c r="E24" s="352">
        <v>2608195507539</v>
      </c>
      <c r="F24" s="476"/>
      <c r="G24" s="479"/>
      <c r="H24" s="479"/>
      <c r="I24" s="473"/>
      <c r="J24" s="473"/>
    </row>
    <row r="25" spans="3:10" ht="12.75" customHeight="1" x14ac:dyDescent="0.2">
      <c r="C25" s="248" t="s">
        <v>680</v>
      </c>
      <c r="D25" s="352">
        <v>114962790860</v>
      </c>
      <c r="E25" s="352">
        <v>109473258325</v>
      </c>
      <c r="F25" s="476"/>
      <c r="G25" s="479"/>
      <c r="H25" s="479"/>
      <c r="I25" s="473"/>
      <c r="J25" s="473"/>
    </row>
    <row r="26" spans="3:10" ht="12.75" customHeight="1" x14ac:dyDescent="0.2">
      <c r="C26" s="248" t="s">
        <v>681</v>
      </c>
      <c r="D26" s="352">
        <v>147518681310</v>
      </c>
      <c r="E26" s="352">
        <v>138609549739</v>
      </c>
      <c r="F26" s="476"/>
      <c r="G26" s="479"/>
      <c r="H26" s="479"/>
      <c r="I26" s="473"/>
      <c r="J26" s="473"/>
    </row>
    <row r="27" spans="3:10" ht="12.75" customHeight="1" x14ac:dyDescent="0.2">
      <c r="C27" s="248" t="s">
        <v>682</v>
      </c>
      <c r="D27" s="352">
        <v>14301178743</v>
      </c>
      <c r="E27" s="352">
        <v>32238497741</v>
      </c>
      <c r="F27" s="476"/>
      <c r="G27" s="479"/>
      <c r="H27" s="479"/>
      <c r="I27" s="473"/>
      <c r="J27" s="473"/>
    </row>
    <row r="28" spans="3:10" ht="12.75" customHeight="1" x14ac:dyDescent="0.2">
      <c r="C28" s="248" t="s">
        <v>683</v>
      </c>
      <c r="D28" s="383">
        <v>104687939966</v>
      </c>
      <c r="E28" s="165">
        <v>0</v>
      </c>
      <c r="F28" s="476"/>
      <c r="G28" s="515"/>
      <c r="H28" s="480"/>
      <c r="I28" s="473"/>
      <c r="J28" s="473"/>
    </row>
    <row r="29" spans="3:10" ht="24.75" customHeight="1" thickBot="1" x14ac:dyDescent="0.25">
      <c r="C29" s="248" t="s">
        <v>684</v>
      </c>
      <c r="D29" s="353">
        <v>507942947994</v>
      </c>
      <c r="E29" s="353">
        <v>453920309645</v>
      </c>
      <c r="F29" s="476"/>
      <c r="G29" s="479"/>
      <c r="H29" s="479"/>
      <c r="I29" s="473"/>
      <c r="J29" s="473"/>
    </row>
    <row r="30" spans="3:10" ht="12.75" customHeight="1" thickBot="1" x14ac:dyDescent="0.25">
      <c r="C30" s="250" t="s">
        <v>685</v>
      </c>
      <c r="D30" s="366">
        <v>21058193483841</v>
      </c>
      <c r="E30" s="360">
        <v>17832713824619</v>
      </c>
      <c r="F30" s="516"/>
      <c r="G30" s="517"/>
      <c r="H30" s="517"/>
      <c r="I30" s="473"/>
      <c r="J30" s="473"/>
    </row>
    <row r="31" spans="3:10" ht="12.75" customHeight="1" x14ac:dyDescent="0.2">
      <c r="C31" s="98"/>
    </row>
    <row r="32" spans="3:10" ht="29.25" customHeight="1" x14ac:dyDescent="0.2">
      <c r="C32" s="633" t="s">
        <v>1082</v>
      </c>
      <c r="D32" s="633"/>
      <c r="E32" s="633"/>
      <c r="F32" s="633"/>
      <c r="G32" s="633"/>
      <c r="H32" s="633"/>
      <c r="I32" s="633"/>
    </row>
    <row r="33" spans="3:13" ht="12.75" customHeight="1" x14ac:dyDescent="0.2">
      <c r="C33" s="181" t="s">
        <v>46</v>
      </c>
    </row>
    <row r="34" spans="3:13" ht="40.5" customHeight="1" x14ac:dyDescent="0.2">
      <c r="C34" s="607" t="s">
        <v>1083</v>
      </c>
      <c r="D34" s="607"/>
      <c r="E34" s="607"/>
      <c r="F34" s="607"/>
      <c r="G34" s="607"/>
      <c r="H34" s="607"/>
      <c r="I34" s="607"/>
    </row>
    <row r="35" spans="3:13" ht="12.75" customHeight="1" x14ac:dyDescent="0.2">
      <c r="C35" s="66"/>
    </row>
    <row r="36" spans="3:13" ht="12.75" customHeight="1" x14ac:dyDescent="0.2">
      <c r="C36" s="607" t="s">
        <v>921</v>
      </c>
      <c r="D36" s="607"/>
      <c r="E36" s="607"/>
      <c r="F36" s="607"/>
      <c r="G36" s="607"/>
      <c r="H36" s="607"/>
      <c r="I36" s="607"/>
    </row>
    <row r="37" spans="3:13" ht="12.75" customHeight="1" thickBot="1" x14ac:dyDescent="0.25">
      <c r="C37" s="66"/>
      <c r="G37" s="473"/>
      <c r="H37" s="473"/>
      <c r="I37" s="473"/>
      <c r="J37" s="473"/>
      <c r="K37" s="473"/>
      <c r="L37" s="473"/>
      <c r="M37" s="473"/>
    </row>
    <row r="38" spans="3:13" ht="12.75" customHeight="1" thickBot="1" x14ac:dyDescent="0.25">
      <c r="C38" s="251" t="s">
        <v>686</v>
      </c>
      <c r="D38" s="119" t="s">
        <v>687</v>
      </c>
      <c r="E38" s="119" t="s">
        <v>688</v>
      </c>
      <c r="F38" s="119" t="s">
        <v>689</v>
      </c>
      <c r="G38" s="474"/>
      <c r="H38" s="474"/>
      <c r="I38" s="474"/>
      <c r="J38" s="474"/>
      <c r="K38" s="474"/>
      <c r="L38" s="474"/>
      <c r="M38" s="474"/>
    </row>
    <row r="39" spans="3:13" ht="12.75" customHeight="1" thickBot="1" x14ac:dyDescent="0.25">
      <c r="C39" s="252" t="s">
        <v>748</v>
      </c>
      <c r="D39" s="110">
        <v>218</v>
      </c>
      <c r="E39" s="176">
        <v>5037152208797</v>
      </c>
      <c r="F39" s="176">
        <v>4122149665346</v>
      </c>
      <c r="G39" s="477"/>
      <c r="H39" s="477"/>
      <c r="I39" s="512"/>
      <c r="J39" s="512"/>
      <c r="K39" s="473"/>
      <c r="L39" s="473"/>
      <c r="M39" s="473"/>
    </row>
    <row r="40" spans="3:13" ht="12.75" customHeight="1" thickBot="1" x14ac:dyDescent="0.25">
      <c r="C40" s="252" t="s">
        <v>166</v>
      </c>
      <c r="D40" s="110">
        <v>198</v>
      </c>
      <c r="E40" s="176">
        <v>8955976100055</v>
      </c>
      <c r="F40" s="176">
        <v>7125935870557</v>
      </c>
      <c r="G40" s="477"/>
      <c r="H40" s="477"/>
      <c r="I40" s="512"/>
      <c r="J40" s="512"/>
      <c r="K40" s="473"/>
      <c r="L40" s="473"/>
      <c r="M40" s="473"/>
    </row>
    <row r="41" spans="3:13" ht="12.75" customHeight="1" x14ac:dyDescent="0.2">
      <c r="C41" s="66"/>
      <c r="G41" s="473"/>
      <c r="H41" s="473"/>
      <c r="I41" s="473"/>
      <c r="J41" s="473"/>
      <c r="K41" s="473"/>
      <c r="L41" s="473"/>
      <c r="M41" s="473"/>
    </row>
    <row r="42" spans="3:13" ht="12.75" customHeight="1" x14ac:dyDescent="0.2">
      <c r="G42" s="473"/>
      <c r="H42" s="473"/>
      <c r="I42" s="473"/>
      <c r="J42" s="473"/>
      <c r="K42" s="473"/>
      <c r="L42" s="473"/>
      <c r="M42" s="473"/>
    </row>
    <row r="43" spans="3:13" ht="12.75" customHeight="1" x14ac:dyDescent="0.2">
      <c r="G43" s="473"/>
      <c r="H43" s="473"/>
      <c r="I43" s="473"/>
      <c r="J43" s="473"/>
      <c r="K43" s="473"/>
      <c r="L43" s="473"/>
      <c r="M43" s="473"/>
    </row>
    <row r="44" spans="3:13" ht="12.75" customHeight="1" x14ac:dyDescent="0.2">
      <c r="G44" s="473"/>
      <c r="H44" s="473"/>
      <c r="I44" s="473"/>
      <c r="J44" s="473"/>
      <c r="K44" s="473"/>
      <c r="L44" s="473"/>
      <c r="M44" s="473"/>
    </row>
    <row r="45" spans="3:13" ht="12.75" customHeight="1" x14ac:dyDescent="0.2">
      <c r="G45" s="473"/>
      <c r="H45" s="473"/>
      <c r="I45" s="473"/>
      <c r="J45" s="473"/>
      <c r="K45" s="473"/>
      <c r="L45" s="473"/>
      <c r="M45" s="473"/>
    </row>
    <row r="46" spans="3:13" ht="12.75" customHeight="1" x14ac:dyDescent="0.2">
      <c r="G46" s="473"/>
      <c r="H46" s="473"/>
      <c r="I46" s="473"/>
      <c r="J46" s="473"/>
      <c r="K46" s="473"/>
      <c r="L46" s="473"/>
      <c r="M46" s="473"/>
    </row>
    <row r="47" spans="3:13" ht="12.75" customHeight="1" x14ac:dyDescent="0.2">
      <c r="G47" s="473"/>
      <c r="H47" s="473"/>
      <c r="I47" s="473"/>
      <c r="J47" s="473"/>
      <c r="K47" s="473"/>
      <c r="L47" s="473"/>
      <c r="M47" s="473"/>
    </row>
    <row r="48" spans="3:13" ht="12.75" customHeight="1" x14ac:dyDescent="0.2">
      <c r="G48" s="473"/>
      <c r="H48" s="473"/>
      <c r="I48" s="473"/>
      <c r="J48" s="473"/>
      <c r="K48" s="473"/>
      <c r="L48" s="473"/>
      <c r="M48" s="473"/>
    </row>
    <row r="49" spans="7:13" ht="12.75" customHeight="1" x14ac:dyDescent="0.2">
      <c r="G49" s="473"/>
      <c r="H49" s="473"/>
      <c r="I49" s="473"/>
      <c r="J49" s="473"/>
      <c r="K49" s="473"/>
      <c r="L49" s="473"/>
      <c r="M49" s="473"/>
    </row>
    <row r="50" spans="7:13" ht="12.75" customHeight="1" x14ac:dyDescent="0.2">
      <c r="G50" s="473"/>
      <c r="H50" s="473"/>
      <c r="I50" s="473"/>
      <c r="J50" s="473"/>
      <c r="K50" s="473"/>
      <c r="L50" s="473"/>
      <c r="M50" s="473"/>
    </row>
    <row r="51" spans="7:13" ht="12.75" customHeight="1" x14ac:dyDescent="0.2"/>
    <row r="52" spans="7:13" ht="12.75" customHeight="1" x14ac:dyDescent="0.2"/>
    <row r="53" spans="7:13" ht="12.75" customHeight="1" x14ac:dyDescent="0.2"/>
    <row r="54" spans="7:13" ht="12.75" customHeight="1" x14ac:dyDescent="0.2"/>
    <row r="55" spans="7:13" ht="12.75" customHeight="1" x14ac:dyDescent="0.2"/>
    <row r="56" spans="7:13" ht="12.75" customHeight="1" x14ac:dyDescent="0.2"/>
    <row r="57" spans="7:13" ht="12.75" customHeight="1" x14ac:dyDescent="0.2"/>
    <row r="58" spans="7:13" ht="12.75" customHeight="1" x14ac:dyDescent="0.2"/>
    <row r="59" spans="7:13" ht="12.75" customHeight="1" x14ac:dyDescent="0.2"/>
    <row r="60" spans="7:13" ht="12.75" customHeight="1" x14ac:dyDescent="0.2"/>
    <row r="61" spans="7:13" ht="12.75" customHeight="1" x14ac:dyDescent="0.2"/>
    <row r="62" spans="7:13" ht="12.75" customHeight="1" x14ac:dyDescent="0.2"/>
    <row r="63" spans="7:13" ht="12.75" customHeight="1" x14ac:dyDescent="0.2"/>
    <row r="64" spans="7:13"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sheetData>
  <mergeCells count="10">
    <mergeCell ref="C34:I34"/>
    <mergeCell ref="C36:I36"/>
    <mergeCell ref="D8:I8"/>
    <mergeCell ref="B5:I5"/>
    <mergeCell ref="C10:C12"/>
    <mergeCell ref="D10:E10"/>
    <mergeCell ref="C32:I32"/>
    <mergeCell ref="F10:F12"/>
    <mergeCell ref="G10:H10"/>
    <mergeCell ref="I10:J10"/>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3E73E-7441-45BC-B5CF-B94A4B710275}">
  <dimension ref="A1:I1701"/>
  <sheetViews>
    <sheetView showGridLines="0" zoomScaleNormal="100" workbookViewId="0">
      <selection activeCell="B9" sqref="B9"/>
    </sheetView>
  </sheetViews>
  <sheetFormatPr defaultColWidth="11.5703125" defaultRowHeight="12.75" customHeight="1" zeroHeight="1" x14ac:dyDescent="0.2"/>
  <cols>
    <col min="1" max="1" width="2" style="1" customWidth="1"/>
    <col min="2" max="2" width="9.85546875" style="1" customWidth="1"/>
    <col min="3" max="3" width="52.5703125" style="1" customWidth="1"/>
    <col min="4" max="4" width="19.7109375" style="1" customWidth="1"/>
    <col min="5" max="5" width="21.85546875" style="1" customWidth="1"/>
    <col min="6" max="6" width="18.7109375"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9" x14ac:dyDescent="0.2"/>
    <row r="2" spans="1:9" x14ac:dyDescent="0.2"/>
    <row r="3" spans="1:9" x14ac:dyDescent="0.2"/>
    <row r="4" spans="1:9" x14ac:dyDescent="0.2"/>
    <row r="5" spans="1:9" ht="60" customHeight="1" x14ac:dyDescent="0.2">
      <c r="B5" s="605" t="s">
        <v>990</v>
      </c>
      <c r="C5" s="605"/>
      <c r="D5" s="605"/>
      <c r="E5" s="605"/>
      <c r="F5" s="605"/>
      <c r="G5" s="605"/>
      <c r="H5" s="605"/>
      <c r="I5" s="605"/>
    </row>
    <row r="6" spans="1:9" ht="15.75" customHeight="1" x14ac:dyDescent="0.2">
      <c r="A6" s="97"/>
      <c r="B6" s="97"/>
    </row>
    <row r="7" spans="1:9" x14ac:dyDescent="0.2"/>
    <row r="8" spans="1:9" ht="12.75" customHeight="1" x14ac:dyDescent="0.2">
      <c r="C8" s="253" t="s">
        <v>733</v>
      </c>
      <c r="D8" s="48"/>
    </row>
    <row r="9" spans="1:9" ht="12.75" customHeight="1" x14ac:dyDescent="0.25">
      <c r="B9" s="465"/>
      <c r="C9"/>
    </row>
    <row r="10" spans="1:9" ht="12.75" customHeight="1" x14ac:dyDescent="0.2">
      <c r="C10" s="66" t="s">
        <v>922</v>
      </c>
    </row>
    <row r="11" spans="1:9" ht="12.75" customHeight="1" x14ac:dyDescent="0.2">
      <c r="C11" s="66" t="s">
        <v>691</v>
      </c>
    </row>
    <row r="12" spans="1:9" ht="12.75" customHeight="1" x14ac:dyDescent="0.2">
      <c r="C12" s="66"/>
    </row>
    <row r="13" spans="1:9" ht="12.75" customHeight="1" x14ac:dyDescent="0.2">
      <c r="C13" s="433"/>
    </row>
    <row r="14" spans="1:9" ht="12.75" customHeight="1" x14ac:dyDescent="0.2">
      <c r="C14" s="66"/>
    </row>
    <row r="15" spans="1:9" ht="12.75" customHeight="1" x14ac:dyDescent="0.2">
      <c r="C15" s="66"/>
    </row>
    <row r="16" spans="1:9" ht="12.75" customHeight="1" x14ac:dyDescent="0.2">
      <c r="D16" s="236"/>
    </row>
    <row r="17" spans="3:3" ht="12.75" customHeight="1" x14ac:dyDescent="0.2">
      <c r="C17" s="66"/>
    </row>
    <row r="18" spans="3:3" ht="12.75" customHeight="1" x14ac:dyDescent="0.2"/>
    <row r="19" spans="3:3" ht="12.75" customHeight="1" x14ac:dyDescent="0.2"/>
    <row r="20" spans="3:3" ht="12.75" customHeight="1" x14ac:dyDescent="0.2"/>
    <row r="21" spans="3:3" ht="12.75" customHeight="1" x14ac:dyDescent="0.2"/>
    <row r="22" spans="3:3" ht="12.75" customHeight="1" x14ac:dyDescent="0.2"/>
    <row r="23" spans="3:3" ht="12.75" customHeight="1" x14ac:dyDescent="0.2"/>
    <row r="24" spans="3:3" ht="12.75" customHeight="1" x14ac:dyDescent="0.2"/>
    <row r="25" spans="3:3" ht="12.75" customHeight="1" x14ac:dyDescent="0.2"/>
    <row r="26" spans="3:3" ht="12.75" customHeight="1" x14ac:dyDescent="0.2"/>
    <row r="27" spans="3:3" ht="12.75" customHeight="1" x14ac:dyDescent="0.2"/>
    <row r="28" spans="3:3" ht="12.75" customHeight="1" x14ac:dyDescent="0.2"/>
    <row r="29" spans="3:3" ht="12.75" customHeight="1" x14ac:dyDescent="0.2"/>
    <row r="30" spans="3:3" ht="12.75" customHeight="1" x14ac:dyDescent="0.2"/>
    <row r="31" spans="3:3" ht="12.75" customHeight="1" x14ac:dyDescent="0.2"/>
    <row r="32" spans="3: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sheetData>
  <mergeCells count="1">
    <mergeCell ref="B5:I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25368-8ED7-4998-A77B-7FA5363F9F90}">
  <dimension ref="B2:C37"/>
  <sheetViews>
    <sheetView showGridLines="0" zoomScale="85" zoomScaleNormal="85" workbookViewId="0"/>
  </sheetViews>
  <sheetFormatPr defaultColWidth="11.42578125" defaultRowHeight="16.5" x14ac:dyDescent="0.3"/>
  <cols>
    <col min="1" max="1" width="5.7109375" style="263" customWidth="1"/>
    <col min="2" max="2" width="73.28515625" style="263" customWidth="1"/>
    <col min="3" max="3" width="33.42578125" style="263" customWidth="1"/>
    <col min="4" max="256" width="11.42578125" style="263"/>
    <col min="257" max="257" width="5.7109375" style="263" customWidth="1"/>
    <col min="258" max="258" width="73.28515625" style="263" customWidth="1"/>
    <col min="259" max="259" width="33.42578125" style="263" customWidth="1"/>
    <col min="260" max="512" width="11.42578125" style="263"/>
    <col min="513" max="513" width="5.7109375" style="263" customWidth="1"/>
    <col min="514" max="514" width="73.28515625" style="263" customWidth="1"/>
    <col min="515" max="515" width="33.42578125" style="263" customWidth="1"/>
    <col min="516" max="768" width="11.42578125" style="263"/>
    <col min="769" max="769" width="5.7109375" style="263" customWidth="1"/>
    <col min="770" max="770" width="73.28515625" style="263" customWidth="1"/>
    <col min="771" max="771" width="33.42578125" style="263" customWidth="1"/>
    <col min="772" max="1024" width="11.42578125" style="263"/>
    <col min="1025" max="1025" width="5.7109375" style="263" customWidth="1"/>
    <col min="1026" max="1026" width="73.28515625" style="263" customWidth="1"/>
    <col min="1027" max="1027" width="33.42578125" style="263" customWidth="1"/>
    <col min="1028" max="1280" width="11.42578125" style="263"/>
    <col min="1281" max="1281" width="5.7109375" style="263" customWidth="1"/>
    <col min="1282" max="1282" width="73.28515625" style="263" customWidth="1"/>
    <col min="1283" max="1283" width="33.42578125" style="263" customWidth="1"/>
    <col min="1284" max="1536" width="11.42578125" style="263"/>
    <col min="1537" max="1537" width="5.7109375" style="263" customWidth="1"/>
    <col min="1538" max="1538" width="73.28515625" style="263" customWidth="1"/>
    <col min="1539" max="1539" width="33.42578125" style="263" customWidth="1"/>
    <col min="1540" max="1792" width="11.42578125" style="263"/>
    <col min="1793" max="1793" width="5.7109375" style="263" customWidth="1"/>
    <col min="1794" max="1794" width="73.28515625" style="263" customWidth="1"/>
    <col min="1795" max="1795" width="33.42578125" style="263" customWidth="1"/>
    <col min="1796" max="2048" width="11.42578125" style="263"/>
    <col min="2049" max="2049" width="5.7109375" style="263" customWidth="1"/>
    <col min="2050" max="2050" width="73.28515625" style="263" customWidth="1"/>
    <col min="2051" max="2051" width="33.42578125" style="263" customWidth="1"/>
    <col min="2052" max="2304" width="11.42578125" style="263"/>
    <col min="2305" max="2305" width="5.7109375" style="263" customWidth="1"/>
    <col min="2306" max="2306" width="73.28515625" style="263" customWidth="1"/>
    <col min="2307" max="2307" width="33.42578125" style="263" customWidth="1"/>
    <col min="2308" max="2560" width="11.42578125" style="263"/>
    <col min="2561" max="2561" width="5.7109375" style="263" customWidth="1"/>
    <col min="2562" max="2562" width="73.28515625" style="263" customWidth="1"/>
    <col min="2563" max="2563" width="33.42578125" style="263" customWidth="1"/>
    <col min="2564" max="2816" width="11.42578125" style="263"/>
    <col min="2817" max="2817" width="5.7109375" style="263" customWidth="1"/>
    <col min="2818" max="2818" width="73.28515625" style="263" customWidth="1"/>
    <col min="2819" max="2819" width="33.42578125" style="263" customWidth="1"/>
    <col min="2820" max="3072" width="11.42578125" style="263"/>
    <col min="3073" max="3073" width="5.7109375" style="263" customWidth="1"/>
    <col min="3074" max="3074" width="73.28515625" style="263" customWidth="1"/>
    <col min="3075" max="3075" width="33.42578125" style="263" customWidth="1"/>
    <col min="3076" max="3328" width="11.42578125" style="263"/>
    <col min="3329" max="3329" width="5.7109375" style="263" customWidth="1"/>
    <col min="3330" max="3330" width="73.28515625" style="263" customWidth="1"/>
    <col min="3331" max="3331" width="33.42578125" style="263" customWidth="1"/>
    <col min="3332" max="3584" width="11.42578125" style="263"/>
    <col min="3585" max="3585" width="5.7109375" style="263" customWidth="1"/>
    <col min="3586" max="3586" width="73.28515625" style="263" customWidth="1"/>
    <col min="3587" max="3587" width="33.42578125" style="263" customWidth="1"/>
    <col min="3588" max="3840" width="11.42578125" style="263"/>
    <col min="3841" max="3841" width="5.7109375" style="263" customWidth="1"/>
    <col min="3842" max="3842" width="73.28515625" style="263" customWidth="1"/>
    <col min="3843" max="3843" width="33.42578125" style="263" customWidth="1"/>
    <col min="3844" max="4096" width="11.42578125" style="263"/>
    <col min="4097" max="4097" width="5.7109375" style="263" customWidth="1"/>
    <col min="4098" max="4098" width="73.28515625" style="263" customWidth="1"/>
    <col min="4099" max="4099" width="33.42578125" style="263" customWidth="1"/>
    <col min="4100" max="4352" width="11.42578125" style="263"/>
    <col min="4353" max="4353" width="5.7109375" style="263" customWidth="1"/>
    <col min="4354" max="4354" width="73.28515625" style="263" customWidth="1"/>
    <col min="4355" max="4355" width="33.42578125" style="263" customWidth="1"/>
    <col min="4356" max="4608" width="11.42578125" style="263"/>
    <col min="4609" max="4609" width="5.7109375" style="263" customWidth="1"/>
    <col min="4610" max="4610" width="73.28515625" style="263" customWidth="1"/>
    <col min="4611" max="4611" width="33.42578125" style="263" customWidth="1"/>
    <col min="4612" max="4864" width="11.42578125" style="263"/>
    <col min="4865" max="4865" width="5.7109375" style="263" customWidth="1"/>
    <col min="4866" max="4866" width="73.28515625" style="263" customWidth="1"/>
    <col min="4867" max="4867" width="33.42578125" style="263" customWidth="1"/>
    <col min="4868" max="5120" width="11.42578125" style="263"/>
    <col min="5121" max="5121" width="5.7109375" style="263" customWidth="1"/>
    <col min="5122" max="5122" width="73.28515625" style="263" customWidth="1"/>
    <col min="5123" max="5123" width="33.42578125" style="263" customWidth="1"/>
    <col min="5124" max="5376" width="11.42578125" style="263"/>
    <col min="5377" max="5377" width="5.7109375" style="263" customWidth="1"/>
    <col min="5378" max="5378" width="73.28515625" style="263" customWidth="1"/>
    <col min="5379" max="5379" width="33.42578125" style="263" customWidth="1"/>
    <col min="5380" max="5632" width="11.42578125" style="263"/>
    <col min="5633" max="5633" width="5.7109375" style="263" customWidth="1"/>
    <col min="5634" max="5634" width="73.28515625" style="263" customWidth="1"/>
    <col min="5635" max="5635" width="33.42578125" style="263" customWidth="1"/>
    <col min="5636" max="5888" width="11.42578125" style="263"/>
    <col min="5889" max="5889" width="5.7109375" style="263" customWidth="1"/>
    <col min="5890" max="5890" width="73.28515625" style="263" customWidth="1"/>
    <col min="5891" max="5891" width="33.42578125" style="263" customWidth="1"/>
    <col min="5892" max="6144" width="11.42578125" style="263"/>
    <col min="6145" max="6145" width="5.7109375" style="263" customWidth="1"/>
    <col min="6146" max="6146" width="73.28515625" style="263" customWidth="1"/>
    <col min="6147" max="6147" width="33.42578125" style="263" customWidth="1"/>
    <col min="6148" max="6400" width="11.42578125" style="263"/>
    <col min="6401" max="6401" width="5.7109375" style="263" customWidth="1"/>
    <col min="6402" max="6402" width="73.28515625" style="263" customWidth="1"/>
    <col min="6403" max="6403" width="33.42578125" style="263" customWidth="1"/>
    <col min="6404" max="6656" width="11.42578125" style="263"/>
    <col min="6657" max="6657" width="5.7109375" style="263" customWidth="1"/>
    <col min="6658" max="6658" width="73.28515625" style="263" customWidth="1"/>
    <col min="6659" max="6659" width="33.42578125" style="263" customWidth="1"/>
    <col min="6660" max="6912" width="11.42578125" style="263"/>
    <col min="6913" max="6913" width="5.7109375" style="263" customWidth="1"/>
    <col min="6914" max="6914" width="73.28515625" style="263" customWidth="1"/>
    <col min="6915" max="6915" width="33.42578125" style="263" customWidth="1"/>
    <col min="6916" max="7168" width="11.42578125" style="263"/>
    <col min="7169" max="7169" width="5.7109375" style="263" customWidth="1"/>
    <col min="7170" max="7170" width="73.28515625" style="263" customWidth="1"/>
    <col min="7171" max="7171" width="33.42578125" style="263" customWidth="1"/>
    <col min="7172" max="7424" width="11.42578125" style="263"/>
    <col min="7425" max="7425" width="5.7109375" style="263" customWidth="1"/>
    <col min="7426" max="7426" width="73.28515625" style="263" customWidth="1"/>
    <col min="7427" max="7427" width="33.42578125" style="263" customWidth="1"/>
    <col min="7428" max="7680" width="11.42578125" style="263"/>
    <col min="7681" max="7681" width="5.7109375" style="263" customWidth="1"/>
    <col min="7682" max="7682" width="73.28515625" style="263" customWidth="1"/>
    <col min="7683" max="7683" width="33.42578125" style="263" customWidth="1"/>
    <col min="7684" max="7936" width="11.42578125" style="263"/>
    <col min="7937" max="7937" width="5.7109375" style="263" customWidth="1"/>
    <col min="7938" max="7938" width="73.28515625" style="263" customWidth="1"/>
    <col min="7939" max="7939" width="33.42578125" style="263" customWidth="1"/>
    <col min="7940" max="8192" width="11.42578125" style="263"/>
    <col min="8193" max="8193" width="5.7109375" style="263" customWidth="1"/>
    <col min="8194" max="8194" width="73.28515625" style="263" customWidth="1"/>
    <col min="8195" max="8195" width="33.42578125" style="263" customWidth="1"/>
    <col min="8196" max="8448" width="11.42578125" style="263"/>
    <col min="8449" max="8449" width="5.7109375" style="263" customWidth="1"/>
    <col min="8450" max="8450" width="73.28515625" style="263" customWidth="1"/>
    <col min="8451" max="8451" width="33.42578125" style="263" customWidth="1"/>
    <col min="8452" max="8704" width="11.42578125" style="263"/>
    <col min="8705" max="8705" width="5.7109375" style="263" customWidth="1"/>
    <col min="8706" max="8706" width="73.28515625" style="263" customWidth="1"/>
    <col min="8707" max="8707" width="33.42578125" style="263" customWidth="1"/>
    <col min="8708" max="8960" width="11.42578125" style="263"/>
    <col min="8961" max="8961" width="5.7109375" style="263" customWidth="1"/>
    <col min="8962" max="8962" width="73.28515625" style="263" customWidth="1"/>
    <col min="8963" max="8963" width="33.42578125" style="263" customWidth="1"/>
    <col min="8964" max="9216" width="11.42578125" style="263"/>
    <col min="9217" max="9217" width="5.7109375" style="263" customWidth="1"/>
    <col min="9218" max="9218" width="73.28515625" style="263" customWidth="1"/>
    <col min="9219" max="9219" width="33.42578125" style="263" customWidth="1"/>
    <col min="9220" max="9472" width="11.42578125" style="263"/>
    <col min="9473" max="9473" width="5.7109375" style="263" customWidth="1"/>
    <col min="9474" max="9474" width="73.28515625" style="263" customWidth="1"/>
    <col min="9475" max="9475" width="33.42578125" style="263" customWidth="1"/>
    <col min="9476" max="9728" width="11.42578125" style="263"/>
    <col min="9729" max="9729" width="5.7109375" style="263" customWidth="1"/>
    <col min="9730" max="9730" width="73.28515625" style="263" customWidth="1"/>
    <col min="9731" max="9731" width="33.42578125" style="263" customWidth="1"/>
    <col min="9732" max="9984" width="11.42578125" style="263"/>
    <col min="9985" max="9985" width="5.7109375" style="263" customWidth="1"/>
    <col min="9986" max="9986" width="73.28515625" style="263" customWidth="1"/>
    <col min="9987" max="9987" width="33.42578125" style="263" customWidth="1"/>
    <col min="9988" max="10240" width="11.42578125" style="263"/>
    <col min="10241" max="10241" width="5.7109375" style="263" customWidth="1"/>
    <col min="10242" max="10242" width="73.28515625" style="263" customWidth="1"/>
    <col min="10243" max="10243" width="33.42578125" style="263" customWidth="1"/>
    <col min="10244" max="10496" width="11.42578125" style="263"/>
    <col min="10497" max="10497" width="5.7109375" style="263" customWidth="1"/>
    <col min="10498" max="10498" width="73.28515625" style="263" customWidth="1"/>
    <col min="10499" max="10499" width="33.42578125" style="263" customWidth="1"/>
    <col min="10500" max="10752" width="11.42578125" style="263"/>
    <col min="10753" max="10753" width="5.7109375" style="263" customWidth="1"/>
    <col min="10754" max="10754" width="73.28515625" style="263" customWidth="1"/>
    <col min="10755" max="10755" width="33.42578125" style="263" customWidth="1"/>
    <col min="10756" max="11008" width="11.42578125" style="263"/>
    <col min="11009" max="11009" width="5.7109375" style="263" customWidth="1"/>
    <col min="11010" max="11010" width="73.28515625" style="263" customWidth="1"/>
    <col min="11011" max="11011" width="33.42578125" style="263" customWidth="1"/>
    <col min="11012" max="11264" width="11.42578125" style="263"/>
    <col min="11265" max="11265" width="5.7109375" style="263" customWidth="1"/>
    <col min="11266" max="11266" width="73.28515625" style="263" customWidth="1"/>
    <col min="11267" max="11267" width="33.42578125" style="263" customWidth="1"/>
    <col min="11268" max="11520" width="11.42578125" style="263"/>
    <col min="11521" max="11521" width="5.7109375" style="263" customWidth="1"/>
    <col min="11522" max="11522" width="73.28515625" style="263" customWidth="1"/>
    <col min="11523" max="11523" width="33.42578125" style="263" customWidth="1"/>
    <col min="11524" max="11776" width="11.42578125" style="263"/>
    <col min="11777" max="11777" width="5.7109375" style="263" customWidth="1"/>
    <col min="11778" max="11778" width="73.28515625" style="263" customWidth="1"/>
    <col min="11779" max="11779" width="33.42578125" style="263" customWidth="1"/>
    <col min="11780" max="12032" width="11.42578125" style="263"/>
    <col min="12033" max="12033" width="5.7109375" style="263" customWidth="1"/>
    <col min="12034" max="12034" width="73.28515625" style="263" customWidth="1"/>
    <col min="12035" max="12035" width="33.42578125" style="263" customWidth="1"/>
    <col min="12036" max="12288" width="11.42578125" style="263"/>
    <col min="12289" max="12289" width="5.7109375" style="263" customWidth="1"/>
    <col min="12290" max="12290" width="73.28515625" style="263" customWidth="1"/>
    <col min="12291" max="12291" width="33.42578125" style="263" customWidth="1"/>
    <col min="12292" max="12544" width="11.42578125" style="263"/>
    <col min="12545" max="12545" width="5.7109375" style="263" customWidth="1"/>
    <col min="12546" max="12546" width="73.28515625" style="263" customWidth="1"/>
    <col min="12547" max="12547" width="33.42578125" style="263" customWidth="1"/>
    <col min="12548" max="12800" width="11.42578125" style="263"/>
    <col min="12801" max="12801" width="5.7109375" style="263" customWidth="1"/>
    <col min="12802" max="12802" width="73.28515625" style="263" customWidth="1"/>
    <col min="12803" max="12803" width="33.42578125" style="263" customWidth="1"/>
    <col min="12804" max="13056" width="11.42578125" style="263"/>
    <col min="13057" max="13057" width="5.7109375" style="263" customWidth="1"/>
    <col min="13058" max="13058" width="73.28515625" style="263" customWidth="1"/>
    <col min="13059" max="13059" width="33.42578125" style="263" customWidth="1"/>
    <col min="13060" max="13312" width="11.42578125" style="263"/>
    <col min="13313" max="13313" width="5.7109375" style="263" customWidth="1"/>
    <col min="13314" max="13314" width="73.28515625" style="263" customWidth="1"/>
    <col min="13315" max="13315" width="33.42578125" style="263" customWidth="1"/>
    <col min="13316" max="13568" width="11.42578125" style="263"/>
    <col min="13569" max="13569" width="5.7109375" style="263" customWidth="1"/>
    <col min="13570" max="13570" width="73.28515625" style="263" customWidth="1"/>
    <col min="13571" max="13571" width="33.42578125" style="263" customWidth="1"/>
    <col min="13572" max="13824" width="11.42578125" style="263"/>
    <col min="13825" max="13825" width="5.7109375" style="263" customWidth="1"/>
    <col min="13826" max="13826" width="73.28515625" style="263" customWidth="1"/>
    <col min="13827" max="13827" width="33.42578125" style="263" customWidth="1"/>
    <col min="13828" max="14080" width="11.42578125" style="263"/>
    <col min="14081" max="14081" width="5.7109375" style="263" customWidth="1"/>
    <col min="14082" max="14082" width="73.28515625" style="263" customWidth="1"/>
    <col min="14083" max="14083" width="33.42578125" style="263" customWidth="1"/>
    <col min="14084" max="14336" width="11.42578125" style="263"/>
    <col min="14337" max="14337" width="5.7109375" style="263" customWidth="1"/>
    <col min="14338" max="14338" width="73.28515625" style="263" customWidth="1"/>
    <col min="14339" max="14339" width="33.42578125" style="263" customWidth="1"/>
    <col min="14340" max="14592" width="11.42578125" style="263"/>
    <col min="14593" max="14593" width="5.7109375" style="263" customWidth="1"/>
    <col min="14594" max="14594" width="73.28515625" style="263" customWidth="1"/>
    <col min="14595" max="14595" width="33.42578125" style="263" customWidth="1"/>
    <col min="14596" max="14848" width="11.42578125" style="263"/>
    <col min="14849" max="14849" width="5.7109375" style="263" customWidth="1"/>
    <col min="14850" max="14850" width="73.28515625" style="263" customWidth="1"/>
    <col min="14851" max="14851" width="33.42578125" style="263" customWidth="1"/>
    <col min="14852" max="15104" width="11.42578125" style="263"/>
    <col min="15105" max="15105" width="5.7109375" style="263" customWidth="1"/>
    <col min="15106" max="15106" width="73.28515625" style="263" customWidth="1"/>
    <col min="15107" max="15107" width="33.42578125" style="263" customWidth="1"/>
    <col min="15108" max="15360" width="11.42578125" style="263"/>
    <col min="15361" max="15361" width="5.7109375" style="263" customWidth="1"/>
    <col min="15362" max="15362" width="73.28515625" style="263" customWidth="1"/>
    <col min="15363" max="15363" width="33.42578125" style="263" customWidth="1"/>
    <col min="15364" max="15616" width="11.42578125" style="263"/>
    <col min="15617" max="15617" width="5.7109375" style="263" customWidth="1"/>
    <col min="15618" max="15618" width="73.28515625" style="263" customWidth="1"/>
    <col min="15619" max="15619" width="33.42578125" style="263" customWidth="1"/>
    <col min="15620" max="15872" width="11.42578125" style="263"/>
    <col min="15873" max="15873" width="5.7109375" style="263" customWidth="1"/>
    <col min="15874" max="15874" width="73.28515625" style="263" customWidth="1"/>
    <col min="15875" max="15875" width="33.42578125" style="263" customWidth="1"/>
    <col min="15876" max="16128" width="11.42578125" style="263"/>
    <col min="16129" max="16129" width="5.7109375" style="263" customWidth="1"/>
    <col min="16130" max="16130" width="73.28515625" style="263" customWidth="1"/>
    <col min="16131" max="16131" width="33.42578125" style="263" customWidth="1"/>
    <col min="16132" max="16384" width="11.42578125" style="263"/>
  </cols>
  <sheetData>
    <row r="2" spans="2:3" x14ac:dyDescent="0.3">
      <c r="B2" s="262" t="s">
        <v>715</v>
      </c>
    </row>
    <row r="4" spans="2:3" x14ac:dyDescent="0.3">
      <c r="B4" s="264" t="s">
        <v>694</v>
      </c>
      <c r="C4" s="265" t="s">
        <v>695</v>
      </c>
    </row>
    <row r="5" spans="2:3" x14ac:dyDescent="0.3">
      <c r="B5" s="266"/>
      <c r="C5" s="266"/>
    </row>
    <row r="6" spans="2:3" x14ac:dyDescent="0.3">
      <c r="B6" s="266" t="s">
        <v>696</v>
      </c>
      <c r="C6" s="267" t="s">
        <v>697</v>
      </c>
    </row>
    <row r="7" spans="2:3" x14ac:dyDescent="0.3">
      <c r="B7" s="266"/>
      <c r="C7" s="267"/>
    </row>
    <row r="8" spans="2:3" x14ac:dyDescent="0.3">
      <c r="B8" s="266" t="s">
        <v>698</v>
      </c>
      <c r="C8" s="267" t="s">
        <v>699</v>
      </c>
    </row>
    <row r="9" spans="2:3" x14ac:dyDescent="0.3">
      <c r="B9" s="266"/>
      <c r="C9" s="267"/>
    </row>
    <row r="10" spans="2:3" x14ac:dyDescent="0.3">
      <c r="B10" s="266" t="s">
        <v>700</v>
      </c>
      <c r="C10" s="267" t="s">
        <v>701</v>
      </c>
    </row>
    <row r="11" spans="2:3" x14ac:dyDescent="0.3">
      <c r="B11" s="266"/>
      <c r="C11" s="267"/>
    </row>
    <row r="12" spans="2:3" x14ac:dyDescent="0.3">
      <c r="B12" s="266" t="s">
        <v>702</v>
      </c>
      <c r="C12" s="267" t="s">
        <v>703</v>
      </c>
    </row>
    <row r="13" spans="2:3" x14ac:dyDescent="0.3">
      <c r="B13" s="266"/>
      <c r="C13" s="267"/>
    </row>
    <row r="14" spans="2:3" x14ac:dyDescent="0.3">
      <c r="B14" s="266" t="s">
        <v>704</v>
      </c>
      <c r="C14" s="267" t="s">
        <v>705</v>
      </c>
    </row>
    <row r="15" spans="2:3" x14ac:dyDescent="0.3">
      <c r="B15" s="266"/>
      <c r="C15" s="267"/>
    </row>
    <row r="16" spans="2:3" x14ac:dyDescent="0.3">
      <c r="B16" s="266" t="s">
        <v>117</v>
      </c>
      <c r="C16" s="267" t="s">
        <v>706</v>
      </c>
    </row>
    <row r="17" spans="2:3" x14ac:dyDescent="0.3">
      <c r="B17" s="266"/>
      <c r="C17" s="267"/>
    </row>
    <row r="18" spans="2:3" x14ac:dyDescent="0.3">
      <c r="B18" s="266" t="s">
        <v>118</v>
      </c>
      <c r="C18" s="267" t="s">
        <v>707</v>
      </c>
    </row>
    <row r="19" spans="2:3" x14ac:dyDescent="0.3">
      <c r="B19" s="266"/>
      <c r="C19" s="267"/>
    </row>
    <row r="20" spans="2:3" x14ac:dyDescent="0.3">
      <c r="B20" s="266" t="s">
        <v>230</v>
      </c>
      <c r="C20" s="267" t="s">
        <v>708</v>
      </c>
    </row>
    <row r="21" spans="2:3" x14ac:dyDescent="0.3">
      <c r="B21" s="266"/>
      <c r="C21" s="267"/>
    </row>
    <row r="22" spans="2:3" x14ac:dyDescent="0.3">
      <c r="B22" s="266" t="s">
        <v>556</v>
      </c>
      <c r="C22" s="267" t="s">
        <v>709</v>
      </c>
    </row>
    <row r="23" spans="2:3" x14ac:dyDescent="0.3">
      <c r="B23" s="266"/>
      <c r="C23" s="267"/>
    </row>
    <row r="24" spans="2:3" x14ac:dyDescent="0.3">
      <c r="B24" s="266" t="s">
        <v>571</v>
      </c>
      <c r="C24" s="267" t="s">
        <v>710</v>
      </c>
    </row>
    <row r="25" spans="2:3" x14ac:dyDescent="0.3">
      <c r="B25" s="266"/>
      <c r="C25" s="267"/>
    </row>
    <row r="26" spans="2:3" x14ac:dyDescent="0.3">
      <c r="B26" s="266" t="s">
        <v>577</v>
      </c>
      <c r="C26" s="267" t="s">
        <v>711</v>
      </c>
    </row>
    <row r="27" spans="2:3" x14ac:dyDescent="0.3">
      <c r="B27" s="266"/>
      <c r="C27" s="267"/>
    </row>
    <row r="28" spans="2:3" x14ac:dyDescent="0.3">
      <c r="B28" s="266" t="s">
        <v>601</v>
      </c>
      <c r="C28" s="267" t="s">
        <v>712</v>
      </c>
    </row>
    <row r="29" spans="2:3" x14ac:dyDescent="0.3">
      <c r="B29" s="266"/>
      <c r="C29" s="267"/>
    </row>
    <row r="30" spans="2:3" x14ac:dyDescent="0.3">
      <c r="B30" s="266" t="s">
        <v>734</v>
      </c>
      <c r="C30" s="267" t="s">
        <v>713</v>
      </c>
    </row>
    <row r="31" spans="2:3" x14ac:dyDescent="0.3">
      <c r="B31" s="266"/>
      <c r="C31" s="267"/>
    </row>
    <row r="32" spans="2:3" x14ac:dyDescent="0.3">
      <c r="B32" s="266" t="s">
        <v>635</v>
      </c>
      <c r="C32" s="267" t="s">
        <v>714</v>
      </c>
    </row>
    <row r="33" spans="2:3" x14ac:dyDescent="0.3">
      <c r="B33" s="266"/>
      <c r="C33" s="267"/>
    </row>
    <row r="34" spans="2:3" x14ac:dyDescent="0.3">
      <c r="B34" s="266" t="s">
        <v>670</v>
      </c>
      <c r="C34" s="267" t="s">
        <v>721</v>
      </c>
    </row>
    <row r="35" spans="2:3" x14ac:dyDescent="0.3">
      <c r="B35" s="266"/>
      <c r="C35" s="267"/>
    </row>
    <row r="36" spans="2:3" x14ac:dyDescent="0.3">
      <c r="B36" s="266" t="s">
        <v>690</v>
      </c>
      <c r="C36" s="267" t="s">
        <v>722</v>
      </c>
    </row>
    <row r="37" spans="2:3" x14ac:dyDescent="0.3">
      <c r="B37" s="268"/>
      <c r="C37" s="269"/>
    </row>
  </sheetData>
  <pageMargins left="0.7" right="0.7" top="0.75" bottom="0.75" header="0.3" footer="0.3"/>
  <pageSetup paperSize="9" orientation="portrait" horizont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55"/>
  <sheetViews>
    <sheetView showGridLines="0" zoomScale="115" zoomScaleNormal="115" zoomScaleSheetLayoutView="100" workbookViewId="0">
      <selection activeCell="A19" sqref="A19"/>
    </sheetView>
  </sheetViews>
  <sheetFormatPr defaultColWidth="9.140625" defaultRowHeight="12.75" x14ac:dyDescent="0.2"/>
  <cols>
    <col min="1" max="1" width="71.5703125" style="24" customWidth="1"/>
    <col min="2" max="2" width="22.7109375" style="14" customWidth="1"/>
    <col min="3" max="3" width="1.28515625" style="14" customWidth="1"/>
    <col min="4" max="4" width="22.7109375" style="14" customWidth="1"/>
    <col min="5" max="16384" width="9.140625" style="24"/>
  </cols>
  <sheetData>
    <row r="1" spans="1:4" ht="51.6" customHeight="1" x14ac:dyDescent="0.35">
      <c r="A1" s="83"/>
      <c r="B1" s="83"/>
      <c r="C1" s="83"/>
      <c r="D1" s="83"/>
    </row>
    <row r="2" spans="1:4" ht="15" x14ac:dyDescent="0.25">
      <c r="A2" s="80" t="s">
        <v>957</v>
      </c>
      <c r="B2" s="6"/>
      <c r="C2" s="6"/>
      <c r="D2" s="6"/>
    </row>
    <row r="3" spans="1:4" x14ac:dyDescent="0.2">
      <c r="A3" s="80" t="s">
        <v>958</v>
      </c>
      <c r="B3" s="17"/>
      <c r="C3" s="7"/>
      <c r="D3" s="7"/>
    </row>
    <row r="4" spans="1:4" x14ac:dyDescent="0.2">
      <c r="A4" s="80" t="s">
        <v>84</v>
      </c>
      <c r="B4" s="7"/>
      <c r="C4" s="7"/>
      <c r="D4" s="7"/>
    </row>
    <row r="5" spans="1:4" x14ac:dyDescent="0.2">
      <c r="A5" s="23"/>
      <c r="B5" s="7"/>
      <c r="C5" s="7"/>
      <c r="D5" s="7"/>
    </row>
    <row r="6" spans="1:4" ht="12" customHeight="1" x14ac:dyDescent="0.2">
      <c r="A6" s="19" t="s">
        <v>0</v>
      </c>
      <c r="B6" s="8">
        <v>45291</v>
      </c>
      <c r="C6" s="8"/>
      <c r="D6" s="8">
        <v>44926</v>
      </c>
    </row>
    <row r="7" spans="1:4" s="12" customFormat="1" ht="18.75" customHeight="1" x14ac:dyDescent="0.2">
      <c r="B7" s="20" t="s">
        <v>57</v>
      </c>
      <c r="C7" s="20"/>
      <c r="D7" s="20" t="s">
        <v>57</v>
      </c>
    </row>
    <row r="8" spans="1:4" x14ac:dyDescent="0.2">
      <c r="A8" s="19" t="s">
        <v>4</v>
      </c>
      <c r="B8" s="341">
        <v>1591012213355</v>
      </c>
      <c r="C8" s="52"/>
      <c r="D8" s="51">
        <v>1866294058631</v>
      </c>
    </row>
    <row r="9" spans="1:4" x14ac:dyDescent="0.2">
      <c r="A9" s="12" t="s">
        <v>5</v>
      </c>
      <c r="B9" s="340">
        <v>185044166883</v>
      </c>
      <c r="C9" s="53"/>
      <c r="D9" s="53">
        <v>170386948848</v>
      </c>
    </row>
    <row r="10" spans="1:4" x14ac:dyDescent="0.2">
      <c r="A10" s="12" t="s">
        <v>737</v>
      </c>
      <c r="B10" s="340">
        <v>1267536680547</v>
      </c>
      <c r="C10" s="53"/>
      <c r="D10" s="53">
        <v>1220733699707</v>
      </c>
    </row>
    <row r="11" spans="1:4" x14ac:dyDescent="0.2">
      <c r="A11" s="12" t="s">
        <v>6</v>
      </c>
      <c r="B11" s="340">
        <v>136890160617</v>
      </c>
      <c r="C11" s="53"/>
      <c r="D11" s="53">
        <v>473894005908</v>
      </c>
    </row>
    <row r="12" spans="1:4" x14ac:dyDescent="0.2">
      <c r="A12" s="12" t="s">
        <v>45</v>
      </c>
      <c r="B12" s="340">
        <v>1543945361</v>
      </c>
      <c r="C12" s="53"/>
      <c r="D12" s="53">
        <v>1280661418</v>
      </c>
    </row>
    <row r="13" spans="1:4" s="1" customFormat="1" x14ac:dyDescent="0.2">
      <c r="A13" s="3" t="s">
        <v>61</v>
      </c>
      <c r="B13" s="53">
        <v>-2740053</v>
      </c>
      <c r="C13" s="53"/>
      <c r="D13" s="53">
        <v>-1257250</v>
      </c>
    </row>
    <row r="14" spans="1:4" x14ac:dyDescent="0.2">
      <c r="A14" s="19" t="s">
        <v>62</v>
      </c>
      <c r="B14" s="341">
        <v>941500608324</v>
      </c>
      <c r="C14" s="52"/>
      <c r="D14" s="51">
        <v>974324915269</v>
      </c>
    </row>
    <row r="15" spans="1:4" x14ac:dyDescent="0.2">
      <c r="A15" s="19" t="s">
        <v>959</v>
      </c>
      <c r="B15" s="341">
        <v>739197794339</v>
      </c>
      <c r="C15" s="52"/>
      <c r="D15" s="51">
        <v>255153572105.00003</v>
      </c>
    </row>
    <row r="16" spans="1:4" x14ac:dyDescent="0.2">
      <c r="A16" s="12" t="s">
        <v>6</v>
      </c>
      <c r="B16" s="340">
        <v>730804233473</v>
      </c>
      <c r="C16" s="53"/>
      <c r="D16" s="53">
        <v>252489928791</v>
      </c>
    </row>
    <row r="17" spans="1:4" x14ac:dyDescent="0.2">
      <c r="A17" s="12" t="s">
        <v>50</v>
      </c>
      <c r="B17" s="340">
        <v>813635989</v>
      </c>
      <c r="C17" s="53"/>
      <c r="D17" s="53">
        <v>79247317</v>
      </c>
    </row>
    <row r="18" spans="1:4" x14ac:dyDescent="0.2">
      <c r="A18" s="12" t="s">
        <v>45</v>
      </c>
      <c r="B18" s="340">
        <v>7579924877</v>
      </c>
      <c r="C18" s="53"/>
      <c r="D18" s="53">
        <v>2584395997</v>
      </c>
    </row>
    <row r="19" spans="1:4" x14ac:dyDescent="0.2">
      <c r="A19" s="12" t="s">
        <v>61</v>
      </c>
      <c r="B19" s="53">
        <v>0</v>
      </c>
      <c r="C19" s="53"/>
      <c r="D19" s="53">
        <v>0</v>
      </c>
    </row>
    <row r="20" spans="1:4" x14ac:dyDescent="0.2">
      <c r="A20" s="19" t="s">
        <v>71</v>
      </c>
      <c r="B20" s="341">
        <v>7268345228847</v>
      </c>
      <c r="C20" s="52"/>
      <c r="D20" s="51">
        <v>6271520020852</v>
      </c>
    </row>
    <row r="21" spans="1:4" x14ac:dyDescent="0.2">
      <c r="A21" s="12" t="s">
        <v>7</v>
      </c>
      <c r="B21" s="340">
        <v>7206567275323</v>
      </c>
      <c r="C21" s="53"/>
      <c r="D21" s="53">
        <v>6216135438054</v>
      </c>
    </row>
    <row r="22" spans="1:4" x14ac:dyDescent="0.2">
      <c r="A22" s="12" t="s">
        <v>50</v>
      </c>
      <c r="B22" s="340">
        <v>265760043</v>
      </c>
      <c r="C22" s="53"/>
      <c r="D22" s="53">
        <v>15694268</v>
      </c>
    </row>
    <row r="23" spans="1:4" x14ac:dyDescent="0.2">
      <c r="A23" s="12" t="s">
        <v>116</v>
      </c>
      <c r="B23" s="340">
        <v>91614285414</v>
      </c>
      <c r="C23" s="53"/>
      <c r="D23" s="53">
        <v>88151160000</v>
      </c>
    </row>
    <row r="24" spans="1:4" x14ac:dyDescent="0.2">
      <c r="A24" s="12" t="s">
        <v>45</v>
      </c>
      <c r="B24" s="340">
        <v>99033080320</v>
      </c>
      <c r="C24" s="53"/>
      <c r="D24" s="53">
        <v>83457694075</v>
      </c>
    </row>
    <row r="25" spans="1:4" x14ac:dyDescent="0.2">
      <c r="A25" s="12" t="s">
        <v>47</v>
      </c>
      <c r="B25" s="53">
        <v>-12319047</v>
      </c>
      <c r="C25" s="53"/>
      <c r="D25" s="53">
        <v>-110885013</v>
      </c>
    </row>
    <row r="26" spans="1:4" x14ac:dyDescent="0.2">
      <c r="A26" s="12" t="s">
        <v>61</v>
      </c>
      <c r="B26" s="53">
        <v>-129122853206</v>
      </c>
      <c r="C26" s="53"/>
      <c r="D26" s="53">
        <v>-116129080532</v>
      </c>
    </row>
    <row r="27" spans="1:4" s="1" customFormat="1" x14ac:dyDescent="0.2">
      <c r="A27" s="61" t="s">
        <v>106</v>
      </c>
      <c r="B27" s="51" t="s">
        <v>889</v>
      </c>
      <c r="C27" s="52"/>
      <c r="D27" s="51">
        <v>76191611541</v>
      </c>
    </row>
    <row r="28" spans="1:4" x14ac:dyDescent="0.2">
      <c r="A28" s="19" t="s">
        <v>72</v>
      </c>
      <c r="B28" s="51" t="s">
        <v>833</v>
      </c>
      <c r="C28" s="52"/>
      <c r="D28" s="51">
        <v>65706146079.999992</v>
      </c>
    </row>
    <row r="29" spans="1:4" x14ac:dyDescent="0.2">
      <c r="A29" s="12" t="s">
        <v>8</v>
      </c>
      <c r="B29" s="53" t="s">
        <v>1002</v>
      </c>
      <c r="C29" s="53"/>
      <c r="D29" s="53">
        <v>147526204181</v>
      </c>
    </row>
    <row r="30" spans="1:4" x14ac:dyDescent="0.2">
      <c r="A30" s="12" t="s">
        <v>45</v>
      </c>
      <c r="B30" s="53" t="s">
        <v>1003</v>
      </c>
      <c r="C30" s="53"/>
      <c r="D30" s="53">
        <v>4315951271</v>
      </c>
    </row>
    <row r="31" spans="1:4" x14ac:dyDescent="0.2">
      <c r="A31" s="12" t="s">
        <v>47</v>
      </c>
      <c r="B31" s="53" t="s">
        <v>1004</v>
      </c>
      <c r="C31" s="53"/>
      <c r="D31" s="53">
        <v>-240240538</v>
      </c>
    </row>
    <row r="32" spans="1:4" x14ac:dyDescent="0.2">
      <c r="A32" s="12" t="s">
        <v>61</v>
      </c>
      <c r="B32" s="53" t="s">
        <v>832</v>
      </c>
      <c r="C32" s="53"/>
      <c r="D32" s="53">
        <v>-85895768834</v>
      </c>
    </row>
    <row r="33" spans="1:4" x14ac:dyDescent="0.2">
      <c r="A33" s="19" t="s">
        <v>63</v>
      </c>
      <c r="B33" s="51" t="s">
        <v>850</v>
      </c>
      <c r="C33" s="52"/>
      <c r="D33" s="51">
        <v>114149520131</v>
      </c>
    </row>
    <row r="34" spans="1:4" x14ac:dyDescent="0.2">
      <c r="A34" s="12" t="s">
        <v>59</v>
      </c>
      <c r="B34" s="53" t="s">
        <v>846</v>
      </c>
      <c r="C34" s="53"/>
      <c r="D34" s="53">
        <v>9508675334</v>
      </c>
    </row>
    <row r="35" spans="1:4" x14ac:dyDescent="0.2">
      <c r="A35" s="12" t="s">
        <v>73</v>
      </c>
      <c r="B35" s="53" t="s">
        <v>1005</v>
      </c>
      <c r="C35" s="53"/>
      <c r="D35" s="53">
        <v>106705968355</v>
      </c>
    </row>
    <row r="36" spans="1:4" x14ac:dyDescent="0.2">
      <c r="A36" s="12" t="s">
        <v>81</v>
      </c>
      <c r="B36" s="53" t="s">
        <v>848</v>
      </c>
      <c r="C36" s="53"/>
      <c r="D36" s="53">
        <v>682887634</v>
      </c>
    </row>
    <row r="37" spans="1:4" x14ac:dyDescent="0.2">
      <c r="A37" s="12" t="s">
        <v>61</v>
      </c>
      <c r="B37" s="53" t="s">
        <v>847</v>
      </c>
      <c r="C37" s="53"/>
      <c r="D37" s="53">
        <v>-2748011192</v>
      </c>
    </row>
    <row r="38" spans="1:4" x14ac:dyDescent="0.2">
      <c r="A38" s="19" t="s">
        <v>64</v>
      </c>
      <c r="B38" s="51" t="s">
        <v>868</v>
      </c>
      <c r="C38" s="52"/>
      <c r="D38" s="51">
        <v>17494056594</v>
      </c>
    </row>
    <row r="39" spans="1:4" x14ac:dyDescent="0.2">
      <c r="A39" s="12" t="s">
        <v>9</v>
      </c>
      <c r="B39" s="340">
        <v>20083851745</v>
      </c>
      <c r="C39" s="53"/>
      <c r="D39" s="53">
        <v>17494056594</v>
      </c>
    </row>
    <row r="40" spans="1:4" x14ac:dyDescent="0.2">
      <c r="A40" s="19" t="s">
        <v>65</v>
      </c>
      <c r="B40" s="341">
        <v>16310901473</v>
      </c>
      <c r="C40" s="52"/>
      <c r="D40" s="51">
        <v>15027143677</v>
      </c>
    </row>
    <row r="41" spans="1:4" ht="13.5" thickBot="1" x14ac:dyDescent="0.25">
      <c r="A41" s="19" t="s">
        <v>10</v>
      </c>
      <c r="B41" s="54">
        <v>10844440836308</v>
      </c>
      <c r="C41" s="55"/>
      <c r="D41" s="54">
        <f>+D40+D38+D33+D28+D27+D20+D14+D15+D8</f>
        <v>9655861044880</v>
      </c>
    </row>
    <row r="42" spans="1:4" ht="13.5" thickTop="1" x14ac:dyDescent="0.2">
      <c r="B42" s="70"/>
      <c r="C42" s="13"/>
      <c r="D42" s="13"/>
    </row>
    <row r="43" spans="1:4" ht="16.5" customHeight="1" x14ac:dyDescent="0.2">
      <c r="A43" s="19" t="s">
        <v>56</v>
      </c>
      <c r="B43" s="58"/>
    </row>
    <row r="44" spans="1:4" x14ac:dyDescent="0.2">
      <c r="A44" s="12"/>
      <c r="B44" s="93"/>
      <c r="C44" s="8"/>
      <c r="D44" s="22"/>
    </row>
    <row r="45" spans="1:4" x14ac:dyDescent="0.2">
      <c r="A45" s="12" t="s">
        <v>52</v>
      </c>
      <c r="B45" s="53">
        <v>98860618160</v>
      </c>
      <c r="C45" s="88"/>
      <c r="D45" s="53">
        <v>87295406371</v>
      </c>
    </row>
    <row r="46" spans="1:4" x14ac:dyDescent="0.2">
      <c r="A46" s="12" t="s">
        <v>51</v>
      </c>
      <c r="B46" s="53">
        <v>129776522841</v>
      </c>
      <c r="C46" s="88"/>
      <c r="D46" s="53">
        <v>37810167765</v>
      </c>
    </row>
    <row r="47" spans="1:4" x14ac:dyDescent="0.2">
      <c r="A47" s="12" t="s">
        <v>53</v>
      </c>
      <c r="B47" s="53">
        <v>424383314283</v>
      </c>
      <c r="C47" s="88"/>
      <c r="D47" s="53">
        <v>488641202654</v>
      </c>
    </row>
    <row r="48" spans="1:4" x14ac:dyDescent="0.2">
      <c r="A48" s="19" t="s">
        <v>58</v>
      </c>
      <c r="B48" s="51">
        <v>653020455284</v>
      </c>
      <c r="C48" s="89"/>
      <c r="D48" s="51">
        <v>613746776790</v>
      </c>
    </row>
    <row r="49" spans="1:4" x14ac:dyDescent="0.2">
      <c r="A49" s="19" t="s">
        <v>738</v>
      </c>
      <c r="B49" s="51">
        <v>16936043818495</v>
      </c>
      <c r="C49" s="89"/>
      <c r="D49" s="51">
        <v>10706777954062</v>
      </c>
    </row>
    <row r="50" spans="1:4" x14ac:dyDescent="0.2">
      <c r="A50" s="19" t="s">
        <v>739</v>
      </c>
      <c r="B50" s="51">
        <v>4122149665346</v>
      </c>
      <c r="C50" s="89"/>
      <c r="D50" s="51">
        <v>7125935870557</v>
      </c>
    </row>
    <row r="51" spans="1:4" ht="15" x14ac:dyDescent="0.25">
      <c r="A51" s="25"/>
      <c r="B51" s="70"/>
      <c r="C51" s="13"/>
      <c r="D51" s="13"/>
    </row>
    <row r="52" spans="1:4" x14ac:dyDescent="0.2">
      <c r="A52" s="12" t="s">
        <v>90</v>
      </c>
      <c r="B52" s="13"/>
      <c r="C52" s="13"/>
      <c r="D52" s="13"/>
    </row>
    <row r="53" spans="1:4" x14ac:dyDescent="0.2">
      <c r="B53" s="13"/>
      <c r="C53" s="13"/>
      <c r="D53" s="13"/>
    </row>
    <row r="54" spans="1:4" s="95" customFormat="1" ht="15" x14ac:dyDescent="0.25">
      <c r="A54" s="58"/>
      <c r="B54" s="58"/>
      <c r="C54" s="58"/>
      <c r="D54" s="94"/>
    </row>
    <row r="55" spans="1:4" s="15" customFormat="1" ht="15" x14ac:dyDescent="0.25">
      <c r="B55" s="28"/>
    </row>
  </sheetData>
  <pageMargins left="0.98425196850393704" right="0.78740157480314965" top="0.78740157480314965" bottom="1.5748031496062993" header="0" footer="1.3779527559055118"/>
  <pageSetup paperSize="9" scale="69" orientation="portrait" r:id="rId1"/>
  <headerFooter alignWithMargins="0">
    <oddFooter>&amp;R&amp;"Times New Roman,Normal"1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115"/>
  <sheetViews>
    <sheetView showGridLines="0" zoomScale="130" zoomScaleNormal="130" zoomScaleSheetLayoutView="100" workbookViewId="0">
      <selection activeCell="E4" sqref="E4"/>
    </sheetView>
  </sheetViews>
  <sheetFormatPr defaultColWidth="9.140625" defaultRowHeight="12.75" x14ac:dyDescent="0.2"/>
  <cols>
    <col min="1" max="1" width="60.85546875" style="24" customWidth="1"/>
    <col min="2" max="2" width="26.140625" style="14" customWidth="1"/>
    <col min="3" max="3" width="1.28515625" style="14" customWidth="1"/>
    <col min="4" max="4" width="26.140625" style="14" customWidth="1"/>
    <col min="5" max="10" width="9.140625" style="7"/>
    <col min="11" max="16384" width="9.140625" style="24"/>
  </cols>
  <sheetData>
    <row r="1" spans="1:10" ht="51" customHeight="1" x14ac:dyDescent="0.35">
      <c r="A1" s="83"/>
      <c r="B1" s="83"/>
      <c r="C1" s="83"/>
      <c r="D1" s="83"/>
    </row>
    <row r="2" spans="1:10" ht="15" x14ac:dyDescent="0.25">
      <c r="A2" s="80" t="s">
        <v>957</v>
      </c>
      <c r="B2" s="6"/>
      <c r="C2" s="6"/>
      <c r="D2" s="6"/>
    </row>
    <row r="3" spans="1:10" x14ac:dyDescent="0.2">
      <c r="A3" s="80" t="s">
        <v>958</v>
      </c>
      <c r="B3" s="7"/>
      <c r="C3" s="7"/>
      <c r="D3" s="7"/>
    </row>
    <row r="4" spans="1:10" x14ac:dyDescent="0.2">
      <c r="A4" s="80" t="s">
        <v>84</v>
      </c>
      <c r="B4" s="7"/>
      <c r="C4" s="7"/>
      <c r="D4" s="7"/>
    </row>
    <row r="5" spans="1:10" ht="15.75" x14ac:dyDescent="0.25">
      <c r="A5" s="18"/>
      <c r="B5" s="7"/>
      <c r="C5" s="7"/>
      <c r="D5" s="7"/>
    </row>
    <row r="6" spans="1:10" ht="12" customHeight="1" x14ac:dyDescent="0.2">
      <c r="A6" s="19" t="s">
        <v>1</v>
      </c>
      <c r="B6" s="8">
        <v>45291</v>
      </c>
      <c r="C6" s="8"/>
      <c r="D6" s="8">
        <v>44926</v>
      </c>
    </row>
    <row r="7" spans="1:10" s="12" customFormat="1" ht="18.75" customHeight="1" x14ac:dyDescent="0.2">
      <c r="B7" s="9" t="s">
        <v>57</v>
      </c>
      <c r="C7" s="21"/>
      <c r="D7" s="9" t="s">
        <v>57</v>
      </c>
      <c r="E7" s="7"/>
      <c r="F7" s="7"/>
      <c r="G7" s="7"/>
      <c r="H7" s="7"/>
      <c r="I7" s="7"/>
      <c r="J7" s="7"/>
    </row>
    <row r="8" spans="1:10" x14ac:dyDescent="0.2">
      <c r="A8" s="19" t="s">
        <v>960</v>
      </c>
      <c r="B8" s="56">
        <v>1807903301548</v>
      </c>
      <c r="C8" s="5"/>
      <c r="D8" s="56">
        <v>1495621812266.9998</v>
      </c>
    </row>
    <row r="9" spans="1:10" x14ac:dyDescent="0.2">
      <c r="A9" s="12" t="s">
        <v>11</v>
      </c>
      <c r="B9" s="57">
        <v>23906863405</v>
      </c>
      <c r="C9" s="57"/>
      <c r="D9" s="57">
        <v>9735566366</v>
      </c>
    </row>
    <row r="10" spans="1:10" x14ac:dyDescent="0.2">
      <c r="A10" s="12" t="s">
        <v>12</v>
      </c>
      <c r="B10" s="57">
        <v>1405663519935</v>
      </c>
      <c r="C10" s="57"/>
      <c r="D10" s="57">
        <v>1296497553405</v>
      </c>
    </row>
    <row r="11" spans="1:10" x14ac:dyDescent="0.2">
      <c r="A11" s="12" t="s">
        <v>74</v>
      </c>
      <c r="B11" s="57">
        <v>1062076054</v>
      </c>
      <c r="C11" s="57"/>
      <c r="D11" s="57">
        <v>5545855398</v>
      </c>
    </row>
    <row r="12" spans="1:10" x14ac:dyDescent="0.2">
      <c r="A12" s="12" t="s">
        <v>50</v>
      </c>
      <c r="B12" s="57">
        <v>368207021702</v>
      </c>
      <c r="C12" s="57"/>
      <c r="D12" s="57">
        <v>172041058545</v>
      </c>
    </row>
    <row r="13" spans="1:10" s="1" customFormat="1" x14ac:dyDescent="0.2">
      <c r="A13" s="3" t="s">
        <v>75</v>
      </c>
      <c r="B13" s="57">
        <v>9063820452</v>
      </c>
      <c r="C13" s="57"/>
      <c r="D13" s="57">
        <v>11801778553</v>
      </c>
      <c r="E13" s="2"/>
      <c r="F13" s="2"/>
      <c r="G13" s="2"/>
      <c r="H13" s="2"/>
      <c r="I13" s="2"/>
      <c r="J13" s="2"/>
    </row>
    <row r="14" spans="1:10" x14ac:dyDescent="0.2">
      <c r="A14" s="19" t="s">
        <v>961</v>
      </c>
      <c r="B14" s="56">
        <v>7736040779955</v>
      </c>
      <c r="C14" s="5"/>
      <c r="D14" s="56">
        <v>7085312042349.999</v>
      </c>
    </row>
    <row r="15" spans="1:10" x14ac:dyDescent="0.2">
      <c r="A15" s="12" t="s">
        <v>13</v>
      </c>
      <c r="B15" s="57">
        <v>7097716464868</v>
      </c>
      <c r="C15" s="57"/>
      <c r="D15" s="57">
        <v>6503447870152</v>
      </c>
    </row>
    <row r="16" spans="1:10" x14ac:dyDescent="0.2">
      <c r="A16" s="12" t="s">
        <v>14</v>
      </c>
      <c r="B16" s="57">
        <v>424256786679</v>
      </c>
      <c r="C16" s="57"/>
      <c r="D16" s="57">
        <v>379519738704</v>
      </c>
    </row>
    <row r="17" spans="1:10" x14ac:dyDescent="0.2">
      <c r="A17" s="12" t="s">
        <v>50</v>
      </c>
      <c r="B17" s="57">
        <v>13561627438</v>
      </c>
      <c r="C17" s="57"/>
      <c r="D17" s="57">
        <v>3014785309</v>
      </c>
    </row>
    <row r="18" spans="1:10" x14ac:dyDescent="0.2">
      <c r="A18" s="12" t="s">
        <v>15</v>
      </c>
      <c r="B18" s="57">
        <v>6240331388</v>
      </c>
      <c r="C18" s="57"/>
      <c r="D18" s="57">
        <v>5630478110</v>
      </c>
    </row>
    <row r="19" spans="1:10" x14ac:dyDescent="0.2">
      <c r="A19" s="12" t="s">
        <v>60</v>
      </c>
      <c r="B19" s="57">
        <v>109175550000</v>
      </c>
      <c r="C19" s="57"/>
      <c r="D19" s="57">
        <v>146918600000</v>
      </c>
    </row>
    <row r="20" spans="1:10" x14ac:dyDescent="0.2">
      <c r="A20" s="12" t="s">
        <v>75</v>
      </c>
      <c r="B20" s="57">
        <v>85090019582</v>
      </c>
      <c r="C20" s="57"/>
      <c r="D20" s="57">
        <v>46780570075</v>
      </c>
    </row>
    <row r="21" spans="1:10" x14ac:dyDescent="0.2">
      <c r="A21" s="19" t="s">
        <v>16</v>
      </c>
      <c r="B21" s="56">
        <v>57967681398</v>
      </c>
      <c r="C21" s="5"/>
      <c r="D21" s="56">
        <v>45012999757</v>
      </c>
    </row>
    <row r="22" spans="1:10" x14ac:dyDescent="0.2">
      <c r="A22" s="12" t="s">
        <v>17</v>
      </c>
      <c r="B22" s="57">
        <v>16385047655.999998</v>
      </c>
      <c r="C22" s="57"/>
      <c r="D22" s="57">
        <v>9477378625</v>
      </c>
    </row>
    <row r="23" spans="1:10" x14ac:dyDescent="0.2">
      <c r="A23" s="12" t="s">
        <v>18</v>
      </c>
      <c r="B23" s="57">
        <v>41582633742</v>
      </c>
      <c r="C23" s="57"/>
      <c r="D23" s="57">
        <v>35535621132</v>
      </c>
    </row>
    <row r="24" spans="1:10" x14ac:dyDescent="0.2">
      <c r="A24" s="19" t="s">
        <v>19</v>
      </c>
      <c r="B24" s="56">
        <v>28429598566</v>
      </c>
      <c r="C24" s="5"/>
      <c r="D24" s="56">
        <v>23706110564</v>
      </c>
    </row>
    <row r="25" spans="1:10" s="1" customFormat="1" x14ac:dyDescent="0.2">
      <c r="A25" s="61" t="s">
        <v>20</v>
      </c>
      <c r="B25" s="56">
        <v>9630341361467</v>
      </c>
      <c r="C25" s="5"/>
      <c r="D25" s="56">
        <v>8649652964938</v>
      </c>
      <c r="E25" s="2"/>
      <c r="F25" s="2"/>
      <c r="G25" s="2"/>
      <c r="H25" s="2"/>
      <c r="I25" s="2"/>
      <c r="J25" s="2"/>
    </row>
    <row r="26" spans="1:10" x14ac:dyDescent="0.2">
      <c r="A26" s="19"/>
      <c r="B26" s="5"/>
      <c r="C26" s="5"/>
      <c r="D26" s="5"/>
    </row>
    <row r="27" spans="1:10" x14ac:dyDescent="0.2">
      <c r="A27" s="19" t="s">
        <v>82</v>
      </c>
      <c r="B27" s="57"/>
      <c r="C27" s="57"/>
      <c r="D27" s="57"/>
    </row>
    <row r="28" spans="1:10" x14ac:dyDescent="0.2">
      <c r="A28" s="12" t="s">
        <v>66</v>
      </c>
      <c r="B28" s="5">
        <v>335000000000</v>
      </c>
      <c r="C28" s="5"/>
      <c r="D28" s="5">
        <v>335000000000</v>
      </c>
    </row>
    <row r="29" spans="1:10" x14ac:dyDescent="0.2">
      <c r="A29" s="12" t="s">
        <v>21</v>
      </c>
      <c r="B29" s="5">
        <v>9014176273</v>
      </c>
      <c r="C29" s="5"/>
      <c r="D29" s="5">
        <v>9014176273</v>
      </c>
    </row>
    <row r="30" spans="1:10" x14ac:dyDescent="0.2">
      <c r="A30" s="12" t="s">
        <v>22</v>
      </c>
      <c r="B30" s="5">
        <v>335000000000</v>
      </c>
      <c r="C30" s="5"/>
      <c r="D30" s="5">
        <v>300000000000</v>
      </c>
    </row>
    <row r="31" spans="1:10" x14ac:dyDescent="0.2">
      <c r="A31" s="12" t="s">
        <v>23</v>
      </c>
      <c r="B31" s="5">
        <v>247083903669</v>
      </c>
      <c r="C31" s="5"/>
      <c r="D31" s="5">
        <v>157764492177</v>
      </c>
    </row>
    <row r="32" spans="1:10" x14ac:dyDescent="0.2">
      <c r="A32" s="19" t="s">
        <v>24</v>
      </c>
      <c r="B32" s="5">
        <v>288001394899</v>
      </c>
      <c r="C32" s="5"/>
      <c r="D32" s="5">
        <v>204429411492</v>
      </c>
    </row>
    <row r="33" spans="1:10" x14ac:dyDescent="0.2">
      <c r="A33" s="19" t="s">
        <v>25</v>
      </c>
      <c r="B33" s="56">
        <v>1214099474841</v>
      </c>
      <c r="C33" s="5"/>
      <c r="D33" s="56">
        <v>1006208079942</v>
      </c>
    </row>
    <row r="34" spans="1:10" ht="13.5" thickBot="1" x14ac:dyDescent="0.25">
      <c r="A34" s="19" t="s">
        <v>26</v>
      </c>
      <c r="B34" s="59">
        <v>10844440836308</v>
      </c>
      <c r="C34" s="60"/>
      <c r="D34" s="59">
        <v>9655861044879.998</v>
      </c>
    </row>
    <row r="35" spans="1:10" ht="13.5" thickTop="1" x14ac:dyDescent="0.2">
      <c r="A35" s="19"/>
      <c r="B35" s="10"/>
      <c r="C35" s="10">
        <v>0</v>
      </c>
      <c r="D35" s="10"/>
    </row>
    <row r="36" spans="1:10" x14ac:dyDescent="0.2">
      <c r="A36" s="12" t="s">
        <v>90</v>
      </c>
      <c r="B36" s="11"/>
      <c r="C36" s="11"/>
      <c r="D36" s="11"/>
    </row>
    <row r="37" spans="1:10" x14ac:dyDescent="0.2">
      <c r="B37" s="11"/>
      <c r="C37" s="11"/>
      <c r="D37" s="11"/>
    </row>
    <row r="38" spans="1:10" x14ac:dyDescent="0.2">
      <c r="D38" s="13" t="s">
        <v>46</v>
      </c>
    </row>
    <row r="39" spans="1:10" s="15" customFormat="1" ht="15" x14ac:dyDescent="0.25">
      <c r="A39" s="19"/>
      <c r="B39" s="13"/>
      <c r="C39" s="13"/>
      <c r="D39" s="13"/>
      <c r="E39" s="26"/>
      <c r="F39" s="26"/>
      <c r="G39" s="26"/>
      <c r="H39" s="26"/>
      <c r="I39" s="26"/>
      <c r="J39" s="26"/>
    </row>
    <row r="40" spans="1:10" s="15" customFormat="1" ht="15" x14ac:dyDescent="0.25">
      <c r="A40" s="12"/>
      <c r="B40" s="13"/>
      <c r="C40" s="13"/>
      <c r="D40" s="13"/>
      <c r="E40" s="26"/>
      <c r="F40" s="26"/>
      <c r="G40" s="26"/>
      <c r="H40" s="26"/>
      <c r="I40" s="26"/>
      <c r="J40" s="26"/>
    </row>
    <row r="41" spans="1:10" s="15" customFormat="1" ht="15" x14ac:dyDescent="0.25">
      <c r="A41" s="12"/>
      <c r="B41" s="14"/>
      <c r="C41" s="14"/>
      <c r="D41" s="14"/>
      <c r="E41" s="26"/>
      <c r="F41" s="26"/>
      <c r="G41" s="26"/>
      <c r="H41" s="26"/>
      <c r="I41" s="26"/>
      <c r="J41" s="26"/>
    </row>
    <row r="42" spans="1:10" s="15" customFormat="1" ht="15" x14ac:dyDescent="0.25">
      <c r="A42" s="19"/>
      <c r="E42" s="26"/>
      <c r="F42" s="26"/>
      <c r="G42" s="26"/>
      <c r="H42" s="26"/>
      <c r="I42" s="26"/>
      <c r="J42" s="26"/>
    </row>
    <row r="43" spans="1:10" s="15" customFormat="1" ht="15" x14ac:dyDescent="0.25">
      <c r="A43" s="19"/>
      <c r="E43" s="26"/>
      <c r="F43" s="26"/>
      <c r="G43" s="26"/>
      <c r="H43" s="26"/>
      <c r="I43" s="26"/>
      <c r="J43" s="26"/>
    </row>
    <row r="44" spans="1:10" s="15" customFormat="1" ht="15" x14ac:dyDescent="0.25">
      <c r="A44" s="12"/>
      <c r="E44" s="26"/>
      <c r="F44" s="26"/>
      <c r="G44" s="26"/>
      <c r="H44" s="26"/>
      <c r="I44" s="26"/>
      <c r="J44" s="26"/>
    </row>
    <row r="45" spans="1:10" ht="15" x14ac:dyDescent="0.25">
      <c r="A45" s="15"/>
      <c r="B45" s="15"/>
      <c r="C45" s="15"/>
      <c r="D45" s="15"/>
    </row>
    <row r="46" spans="1:10" x14ac:dyDescent="0.2">
      <c r="B46" s="24"/>
      <c r="C46" s="24"/>
      <c r="D46" s="24"/>
    </row>
    <row r="47" spans="1:10" x14ac:dyDescent="0.2">
      <c r="B47" s="24"/>
      <c r="C47" s="24"/>
      <c r="D47" s="24"/>
    </row>
    <row r="48" spans="1:10" x14ac:dyDescent="0.2">
      <c r="B48" s="24"/>
      <c r="C48" s="24"/>
      <c r="D48" s="24"/>
    </row>
    <row r="49" spans="1:4" ht="15" x14ac:dyDescent="0.25">
      <c r="A49" s="25"/>
      <c r="B49" s="16"/>
      <c r="C49" s="16"/>
      <c r="D49" s="16"/>
    </row>
    <row r="115" spans="2:2" ht="15" x14ac:dyDescent="0.25">
      <c r="B115" s="29"/>
    </row>
  </sheetData>
  <pageMargins left="0.98425196850393704" right="0.78740157480314965" top="0.78740157480314965" bottom="1.5748031496062993" header="0" footer="1.3779527559055118"/>
  <pageSetup paperSize="9" scale="72" orientation="portrait" r:id="rId1"/>
  <headerFooter alignWithMargins="0">
    <oddFooter>&amp;R&amp;"Times New Roman,Normal"2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53"/>
  <sheetViews>
    <sheetView showGridLines="0" zoomScale="126" zoomScaleNormal="175" zoomScaleSheetLayoutView="100" workbookViewId="0">
      <selection activeCell="E13" sqref="E13"/>
    </sheetView>
  </sheetViews>
  <sheetFormatPr defaultColWidth="9.140625" defaultRowHeight="11.25" x14ac:dyDescent="0.2"/>
  <cols>
    <col min="1" max="1" width="60.5703125" style="2" customWidth="1"/>
    <col min="2" max="2" width="23.140625" style="70" customWidth="1"/>
    <col min="3" max="3" width="1.7109375" style="70" customWidth="1"/>
    <col min="4" max="4" width="23.140625" style="70" customWidth="1"/>
    <col min="5" max="16384" width="9.140625" style="2"/>
  </cols>
  <sheetData>
    <row r="1" spans="1:4" ht="51" customHeight="1" x14ac:dyDescent="0.3">
      <c r="A1" s="84"/>
      <c r="B1" s="85"/>
      <c r="C1" s="85"/>
      <c r="D1" s="85"/>
    </row>
    <row r="2" spans="1:4" ht="12.75" x14ac:dyDescent="0.2">
      <c r="A2" s="80" t="s">
        <v>957</v>
      </c>
      <c r="B2" s="23"/>
      <c r="C2" s="23"/>
      <c r="D2" s="23"/>
    </row>
    <row r="3" spans="1:4" ht="12.75" x14ac:dyDescent="0.2">
      <c r="A3" s="80" t="s">
        <v>958</v>
      </c>
      <c r="B3" s="33"/>
      <c r="C3" s="33"/>
      <c r="D3" s="33"/>
    </row>
    <row r="4" spans="1:4" ht="12.75" x14ac:dyDescent="0.2">
      <c r="A4" s="80" t="s">
        <v>84</v>
      </c>
      <c r="B4" s="33"/>
      <c r="C4" s="33"/>
      <c r="D4" s="33"/>
    </row>
    <row r="5" spans="1:4" ht="12.75" x14ac:dyDescent="0.2">
      <c r="A5" s="23"/>
      <c r="B5" s="33"/>
      <c r="C5" s="33"/>
      <c r="D5" s="33"/>
    </row>
    <row r="6" spans="1:4" ht="14.25" x14ac:dyDescent="0.2">
      <c r="A6" s="67"/>
      <c r="B6" s="4">
        <v>45291</v>
      </c>
      <c r="C6" s="4"/>
      <c r="D6" s="4">
        <v>44926</v>
      </c>
    </row>
    <row r="7" spans="1:4" ht="17.25" customHeight="1" x14ac:dyDescent="0.2">
      <c r="A7" s="68"/>
      <c r="B7" s="69" t="s">
        <v>57</v>
      </c>
      <c r="C7" s="69"/>
      <c r="D7" s="69" t="s">
        <v>57</v>
      </c>
    </row>
    <row r="8" spans="1:4" ht="12" x14ac:dyDescent="0.2">
      <c r="A8" s="61" t="s">
        <v>27</v>
      </c>
      <c r="B8" s="341">
        <v>817808287852</v>
      </c>
      <c r="C8" s="5"/>
      <c r="D8" s="56">
        <f>SUM(D9:D13)</f>
        <v>592744949310</v>
      </c>
    </row>
    <row r="9" spans="1:4" ht="12" customHeight="1" x14ac:dyDescent="0.2">
      <c r="A9" s="3" t="s">
        <v>76</v>
      </c>
      <c r="B9" s="340">
        <v>157712559585</v>
      </c>
      <c r="C9" s="57"/>
      <c r="D9" s="57">
        <v>76307925050</v>
      </c>
    </row>
    <row r="10" spans="1:4" ht="12" customHeight="1" x14ac:dyDescent="0.2">
      <c r="A10" s="3" t="s">
        <v>77</v>
      </c>
      <c r="B10" s="340">
        <v>623037576318</v>
      </c>
      <c r="C10" s="57"/>
      <c r="D10" s="57">
        <v>490837085885</v>
      </c>
    </row>
    <row r="11" spans="1:4" ht="12" customHeight="1" x14ac:dyDescent="0.2">
      <c r="A11" s="3" t="s">
        <v>28</v>
      </c>
      <c r="B11" s="340">
        <v>7946863951</v>
      </c>
      <c r="C11" s="57"/>
      <c r="D11" s="57">
        <v>7897661953</v>
      </c>
    </row>
    <row r="12" spans="1:4" ht="12" customHeight="1" x14ac:dyDescent="0.2">
      <c r="A12" s="3" t="s">
        <v>67</v>
      </c>
      <c r="B12" s="340">
        <v>22253225234</v>
      </c>
      <c r="C12" s="57"/>
      <c r="D12" s="57">
        <v>13700541957</v>
      </c>
    </row>
    <row r="13" spans="1:4" ht="12" customHeight="1" x14ac:dyDescent="0.2">
      <c r="A13" s="3" t="s">
        <v>55</v>
      </c>
      <c r="B13" s="340">
        <v>6858062764</v>
      </c>
      <c r="C13" s="57"/>
      <c r="D13" s="57">
        <v>4001734465</v>
      </c>
    </row>
    <row r="14" spans="1:4" ht="12" customHeight="1" x14ac:dyDescent="0.2">
      <c r="A14" s="61" t="s">
        <v>29</v>
      </c>
      <c r="B14" s="51" t="s">
        <v>963</v>
      </c>
      <c r="C14" s="5"/>
      <c r="D14" s="56">
        <f>SUM(D15:D17)</f>
        <v>-184460062513</v>
      </c>
    </row>
    <row r="15" spans="1:4" ht="12" customHeight="1" x14ac:dyDescent="0.2">
      <c r="A15" s="3" t="s">
        <v>30</v>
      </c>
      <c r="B15" s="53" t="s">
        <v>964</v>
      </c>
      <c r="C15" s="57"/>
      <c r="D15" s="57">
        <v>-70550739609</v>
      </c>
    </row>
    <row r="16" spans="1:4" ht="12" customHeight="1" x14ac:dyDescent="0.2">
      <c r="A16" s="3" t="s">
        <v>31</v>
      </c>
      <c r="B16" s="53" t="s">
        <v>965</v>
      </c>
      <c r="C16" s="57"/>
      <c r="D16" s="57">
        <v>-111959283001</v>
      </c>
    </row>
    <row r="17" spans="1:4" ht="12" customHeight="1" x14ac:dyDescent="0.2">
      <c r="A17" s="3" t="s">
        <v>54</v>
      </c>
      <c r="B17" s="53" t="s">
        <v>966</v>
      </c>
      <c r="C17" s="57"/>
      <c r="D17" s="57">
        <v>-1950039903</v>
      </c>
    </row>
    <row r="18" spans="1:4" ht="12" customHeight="1" x14ac:dyDescent="0.2">
      <c r="A18" s="61" t="s">
        <v>48</v>
      </c>
      <c r="B18" s="341">
        <v>530766272586</v>
      </c>
      <c r="C18" s="5"/>
      <c r="D18" s="56">
        <f>+D8+D14</f>
        <v>408284886797</v>
      </c>
    </row>
    <row r="19" spans="1:4" ht="12" customHeight="1" x14ac:dyDescent="0.2">
      <c r="A19" s="61" t="s">
        <v>32</v>
      </c>
      <c r="B19" s="51" t="s">
        <v>967</v>
      </c>
      <c r="C19" s="5"/>
      <c r="D19" s="56">
        <f>+D20+D21</f>
        <v>-92831054710</v>
      </c>
    </row>
    <row r="20" spans="1:4" ht="12" customHeight="1" x14ac:dyDescent="0.2">
      <c r="A20" s="3" t="s">
        <v>70</v>
      </c>
      <c r="B20" s="53" t="s">
        <v>968</v>
      </c>
      <c r="C20" s="57"/>
      <c r="D20" s="57">
        <v>-221702164144</v>
      </c>
    </row>
    <row r="21" spans="1:4" ht="12" customHeight="1" x14ac:dyDescent="0.2">
      <c r="A21" s="3" t="s">
        <v>68</v>
      </c>
      <c r="B21" s="53" t="s">
        <v>838</v>
      </c>
      <c r="C21" s="57"/>
      <c r="D21" s="57">
        <v>128871109434</v>
      </c>
    </row>
    <row r="22" spans="1:4" ht="12" customHeight="1" x14ac:dyDescent="0.2">
      <c r="A22" s="61" t="s">
        <v>49</v>
      </c>
      <c r="B22" s="52" t="s">
        <v>969</v>
      </c>
      <c r="C22" s="5"/>
      <c r="D22" s="5">
        <f>+D18+D19</f>
        <v>315453832087</v>
      </c>
    </row>
    <row r="23" spans="1:4" ht="12" customHeight="1" x14ac:dyDescent="0.2">
      <c r="A23" s="61" t="s">
        <v>33</v>
      </c>
      <c r="B23" s="51" t="s">
        <v>970</v>
      </c>
      <c r="C23" s="5"/>
      <c r="D23" s="56">
        <f>SUM(D24:D25)</f>
        <v>74063625268</v>
      </c>
    </row>
    <row r="24" spans="1:4" ht="12" customHeight="1" x14ac:dyDescent="0.2">
      <c r="A24" s="3" t="s">
        <v>34</v>
      </c>
      <c r="B24" s="53" t="s">
        <v>971</v>
      </c>
      <c r="C24" s="57"/>
      <c r="D24" s="57">
        <v>87600515875</v>
      </c>
    </row>
    <row r="25" spans="1:4" ht="12" customHeight="1" x14ac:dyDescent="0.2">
      <c r="A25" s="3" t="s">
        <v>2</v>
      </c>
      <c r="B25" s="53" t="s">
        <v>972</v>
      </c>
      <c r="C25" s="57"/>
      <c r="D25" s="57">
        <v>-13536890607</v>
      </c>
    </row>
    <row r="26" spans="1:4" ht="12" customHeight="1" x14ac:dyDescent="0.2">
      <c r="A26" s="61" t="s">
        <v>35</v>
      </c>
      <c r="B26" s="51" t="s">
        <v>973</v>
      </c>
      <c r="C26" s="5"/>
      <c r="D26" s="56">
        <f>+D22+D23</f>
        <v>389517457355</v>
      </c>
    </row>
    <row r="27" spans="1:4" ht="12" customHeight="1" x14ac:dyDescent="0.2">
      <c r="A27" s="61" t="s">
        <v>36</v>
      </c>
      <c r="B27" s="51" t="s">
        <v>974</v>
      </c>
      <c r="C27" s="5"/>
      <c r="D27" s="56">
        <f>+D28+D29+D30</f>
        <v>85770332852</v>
      </c>
    </row>
    <row r="28" spans="1:4" ht="12" customHeight="1" x14ac:dyDescent="0.2">
      <c r="A28" s="3" t="s">
        <v>37</v>
      </c>
      <c r="B28" s="53" t="s">
        <v>975</v>
      </c>
      <c r="C28" s="57"/>
      <c r="D28" s="57">
        <v>21358612536</v>
      </c>
    </row>
    <row r="29" spans="1:4" ht="12" customHeight="1" x14ac:dyDescent="0.2">
      <c r="A29" s="3" t="s">
        <v>38</v>
      </c>
      <c r="B29" s="53" t="s">
        <v>976</v>
      </c>
      <c r="C29" s="57"/>
      <c r="D29" s="57">
        <v>57666508918</v>
      </c>
    </row>
    <row r="30" spans="1:4" ht="12" customHeight="1" x14ac:dyDescent="0.2">
      <c r="A30" s="3" t="s">
        <v>69</v>
      </c>
      <c r="B30" s="53" t="s">
        <v>910</v>
      </c>
      <c r="C30" s="57"/>
      <c r="D30" s="57">
        <v>6745211398</v>
      </c>
    </row>
    <row r="31" spans="1:4" ht="12" customHeight="1" x14ac:dyDescent="0.2">
      <c r="A31" s="61" t="s">
        <v>39</v>
      </c>
      <c r="B31" s="51" t="s">
        <v>977</v>
      </c>
      <c r="C31" s="5"/>
      <c r="D31" s="56">
        <f>SUM(D32:D36)</f>
        <v>-252902946844</v>
      </c>
    </row>
    <row r="32" spans="1:4" ht="12" customHeight="1" x14ac:dyDescent="0.2">
      <c r="A32" s="3" t="s">
        <v>78</v>
      </c>
      <c r="B32" s="326" t="s">
        <v>978</v>
      </c>
      <c r="C32" s="57"/>
      <c r="D32" s="62">
        <v>-114362185903</v>
      </c>
    </row>
    <row r="33" spans="1:4" ht="12" customHeight="1" x14ac:dyDescent="0.2">
      <c r="A33" s="3" t="s">
        <v>740</v>
      </c>
      <c r="B33" s="326" t="s">
        <v>979</v>
      </c>
      <c r="C33" s="57"/>
      <c r="D33" s="62">
        <v>-124023113143</v>
      </c>
    </row>
    <row r="34" spans="1:4" ht="12" customHeight="1" x14ac:dyDescent="0.2">
      <c r="A34" s="3" t="s">
        <v>40</v>
      </c>
      <c r="B34" s="326" t="s">
        <v>980</v>
      </c>
      <c r="C34" s="57"/>
      <c r="D34" s="62">
        <v>-4988862811</v>
      </c>
    </row>
    <row r="35" spans="1:4" ht="12" customHeight="1" x14ac:dyDescent="0.2">
      <c r="A35" s="3" t="s">
        <v>41</v>
      </c>
      <c r="B35" s="326" t="s">
        <v>981</v>
      </c>
      <c r="C35" s="57"/>
      <c r="D35" s="62">
        <v>-3616319451</v>
      </c>
    </row>
    <row r="36" spans="1:4" ht="12" customHeight="1" x14ac:dyDescent="0.2">
      <c r="A36" s="3" t="s">
        <v>38</v>
      </c>
      <c r="B36" s="326" t="s">
        <v>982</v>
      </c>
      <c r="C36" s="57"/>
      <c r="D36" s="62">
        <v>-5912465536</v>
      </c>
    </row>
    <row r="37" spans="1:4" ht="12" customHeight="1" x14ac:dyDescent="0.2">
      <c r="A37" s="61" t="s">
        <v>42</v>
      </c>
      <c r="B37" s="327" t="s">
        <v>983</v>
      </c>
      <c r="C37" s="5"/>
      <c r="D37" s="63">
        <f>+D26+D27+D31</f>
        <v>222384843363</v>
      </c>
    </row>
    <row r="38" spans="1:4" ht="12" customHeight="1" x14ac:dyDescent="0.2">
      <c r="A38" s="61" t="s">
        <v>43</v>
      </c>
      <c r="B38" s="327" t="s">
        <v>984</v>
      </c>
      <c r="C38" s="5"/>
      <c r="D38" s="63">
        <f>+D39+D40</f>
        <v>-1119735922</v>
      </c>
    </row>
    <row r="39" spans="1:4" ht="12" customHeight="1" x14ac:dyDescent="0.2">
      <c r="A39" s="3" t="s">
        <v>44</v>
      </c>
      <c r="B39" s="326" t="s">
        <v>985</v>
      </c>
      <c r="C39" s="57"/>
      <c r="D39" s="62">
        <v>2795122665</v>
      </c>
    </row>
    <row r="40" spans="1:4" ht="12" customHeight="1" x14ac:dyDescent="0.2">
      <c r="A40" s="3" t="s">
        <v>3</v>
      </c>
      <c r="B40" s="326" t="s">
        <v>986</v>
      </c>
      <c r="C40" s="57"/>
      <c r="D40" s="62">
        <v>-3914858587</v>
      </c>
    </row>
    <row r="41" spans="1:4" ht="12" customHeight="1" x14ac:dyDescent="0.2">
      <c r="A41" s="61" t="s">
        <v>79</v>
      </c>
      <c r="B41" s="52" t="s">
        <v>987</v>
      </c>
      <c r="C41" s="5"/>
      <c r="D41" s="5">
        <f>+D37+D38</f>
        <v>221265107441</v>
      </c>
    </row>
    <row r="42" spans="1:4" ht="12" customHeight="1" x14ac:dyDescent="0.2">
      <c r="A42" s="61" t="s">
        <v>962</v>
      </c>
      <c r="B42" s="327" t="s">
        <v>988</v>
      </c>
      <c r="C42" s="5"/>
      <c r="D42" s="63">
        <v>-16835695949</v>
      </c>
    </row>
    <row r="43" spans="1:4" ht="12" customHeight="1" thickBot="1" x14ac:dyDescent="0.25">
      <c r="A43" s="61" t="s">
        <v>80</v>
      </c>
      <c r="B43" s="328" t="s">
        <v>939</v>
      </c>
      <c r="C43" s="5"/>
      <c r="D43" s="50">
        <f>+D41+D42</f>
        <v>204429411492</v>
      </c>
    </row>
    <row r="44" spans="1:4" ht="12" customHeight="1" thickTop="1" x14ac:dyDescent="0.2">
      <c r="A44" s="61"/>
      <c r="B44" s="338"/>
      <c r="C44" s="5"/>
      <c r="D44" s="339"/>
    </row>
    <row r="45" spans="1:4" ht="12" customHeight="1" x14ac:dyDescent="0.2">
      <c r="A45" s="61" t="s">
        <v>1001</v>
      </c>
      <c r="B45" s="326">
        <v>859706</v>
      </c>
      <c r="C45" s="5"/>
      <c r="D45" s="326">
        <v>610237</v>
      </c>
    </row>
    <row r="46" spans="1:4" ht="12" customHeight="1" x14ac:dyDescent="0.2"/>
    <row r="47" spans="1:4" ht="12" x14ac:dyDescent="0.2">
      <c r="A47" s="12" t="s">
        <v>90</v>
      </c>
    </row>
    <row r="48" spans="1:4" s="1" customFormat="1" ht="12.75" x14ac:dyDescent="0.2">
      <c r="A48" s="19"/>
      <c r="B48" s="70"/>
      <c r="C48" s="70"/>
      <c r="D48" s="70"/>
    </row>
    <row r="49" spans="1:1" ht="12" x14ac:dyDescent="0.2">
      <c r="A49" s="12"/>
    </row>
    <row r="50" spans="1:1" ht="12" x14ac:dyDescent="0.2">
      <c r="A50" s="12"/>
    </row>
    <row r="51" spans="1:1" ht="12" x14ac:dyDescent="0.2">
      <c r="A51" s="19"/>
    </row>
    <row r="52" spans="1:1" ht="12" x14ac:dyDescent="0.2">
      <c r="A52" s="19"/>
    </row>
    <row r="53" spans="1:1" ht="12" x14ac:dyDescent="0.2">
      <c r="A53" s="12"/>
    </row>
  </sheetData>
  <pageMargins left="0.98425196850393704" right="0.78740157480314965" top="0.78740157480314965" bottom="1.5748031496062993" header="0" footer="1.3779527559055118"/>
  <pageSetup paperSize="9" scale="76" orientation="portrait" r:id="rId1"/>
  <headerFooter alignWithMargins="0">
    <oddFooter>&amp;R&amp;"Times New Roman,Normal"3</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showGridLines="0" zoomScale="110" zoomScaleNormal="110" zoomScaleSheetLayoutView="90" workbookViewId="0">
      <selection activeCell="A21" sqref="A21"/>
    </sheetView>
  </sheetViews>
  <sheetFormatPr defaultColWidth="9.140625" defaultRowHeight="15" x14ac:dyDescent="0.25"/>
  <cols>
    <col min="1" max="1" width="48.85546875" style="31" customWidth="1"/>
    <col min="2" max="6" width="15.85546875" style="30" customWidth="1"/>
    <col min="7" max="7" width="16.7109375" style="30" bestFit="1" customWidth="1"/>
    <col min="8" max="16384" width="9.140625" style="31"/>
  </cols>
  <sheetData>
    <row r="1" spans="1:7" ht="54.95" customHeight="1" x14ac:dyDescent="0.25">
      <c r="A1" s="27"/>
      <c r="B1" s="32"/>
      <c r="C1" s="32"/>
      <c r="D1" s="32"/>
      <c r="E1" s="32"/>
      <c r="F1" s="32"/>
      <c r="G1" s="32"/>
    </row>
    <row r="2" spans="1:7" x14ac:dyDescent="0.25">
      <c r="A2" s="604" t="s">
        <v>989</v>
      </c>
      <c r="B2" s="604"/>
      <c r="C2" s="604"/>
      <c r="D2" s="604"/>
      <c r="E2" s="604"/>
      <c r="F2" s="604"/>
      <c r="G2" s="604"/>
    </row>
    <row r="3" spans="1:7" x14ac:dyDescent="0.25">
      <c r="A3" s="27" t="s">
        <v>958</v>
      </c>
      <c r="B3" s="33"/>
      <c r="C3" s="33"/>
      <c r="D3" s="33"/>
      <c r="E3" s="33"/>
      <c r="F3" s="33"/>
      <c r="G3" s="33"/>
    </row>
    <row r="4" spans="1:7" x14ac:dyDescent="0.25">
      <c r="A4" s="27" t="s">
        <v>84</v>
      </c>
      <c r="B4" s="33"/>
      <c r="C4" s="33"/>
      <c r="D4" s="33"/>
      <c r="E4" s="33"/>
      <c r="F4" s="33"/>
      <c r="G4" s="33"/>
    </row>
    <row r="5" spans="1:7" x14ac:dyDescent="0.25">
      <c r="A5" s="27"/>
      <c r="B5" s="33"/>
      <c r="C5" s="33"/>
      <c r="D5" s="33"/>
      <c r="E5" s="33"/>
      <c r="F5" s="33"/>
      <c r="G5" s="33"/>
    </row>
    <row r="6" spans="1:7" ht="27" customHeight="1" x14ac:dyDescent="0.25">
      <c r="A6" s="82" t="s">
        <v>86</v>
      </c>
      <c r="B6" s="81" t="s">
        <v>107</v>
      </c>
      <c r="C6" s="81" t="s">
        <v>108</v>
      </c>
      <c r="D6" s="81" t="s">
        <v>109</v>
      </c>
      <c r="E6" s="81" t="s">
        <v>110</v>
      </c>
      <c r="F6" s="81" t="s">
        <v>111</v>
      </c>
      <c r="G6" s="81" t="s">
        <v>85</v>
      </c>
    </row>
    <row r="7" spans="1:7" ht="5.45" customHeight="1" x14ac:dyDescent="0.25">
      <c r="A7" s="34"/>
      <c r="B7" s="35"/>
      <c r="C7" s="35"/>
      <c r="D7" s="35"/>
      <c r="E7" s="35"/>
      <c r="F7" s="35"/>
      <c r="G7" s="35"/>
    </row>
    <row r="8" spans="1:7" x14ac:dyDescent="0.25">
      <c r="A8" s="36" t="s">
        <v>113</v>
      </c>
      <c r="B8" s="277">
        <v>237414000000</v>
      </c>
      <c r="C8" s="37">
        <v>9014176273</v>
      </c>
      <c r="D8" s="271">
        <v>237414000000</v>
      </c>
      <c r="E8" s="271">
        <v>285717387533</v>
      </c>
      <c r="F8" s="271">
        <v>180219104644</v>
      </c>
      <c r="G8" s="37">
        <f>SUM(B8:F8)</f>
        <v>949778668450</v>
      </c>
    </row>
    <row r="9" spans="1:7" s="274" customFormat="1" x14ac:dyDescent="0.25">
      <c r="A9" s="275" t="s">
        <v>760</v>
      </c>
      <c r="B9" s="279">
        <v>97586000000</v>
      </c>
      <c r="C9" s="276">
        <v>0</v>
      </c>
      <c r="D9" s="276">
        <v>0</v>
      </c>
      <c r="E9" s="272">
        <v>-97586000000</v>
      </c>
      <c r="F9" s="39">
        <v>0</v>
      </c>
      <c r="G9" s="276">
        <f t="shared" ref="G9:G13" si="0">SUM(B9:F9)</f>
        <v>0</v>
      </c>
    </row>
    <row r="10" spans="1:7" x14ac:dyDescent="0.25">
      <c r="A10" s="38" t="s">
        <v>761</v>
      </c>
      <c r="B10" s="272" t="s">
        <v>255</v>
      </c>
      <c r="C10" s="276">
        <v>0</v>
      </c>
      <c r="D10" s="272">
        <v>62586000000</v>
      </c>
      <c r="E10" s="272">
        <v>-62586000000</v>
      </c>
      <c r="F10" s="39">
        <v>0</v>
      </c>
      <c r="G10" s="41">
        <f t="shared" si="0"/>
        <v>0</v>
      </c>
    </row>
    <row r="11" spans="1:7" x14ac:dyDescent="0.25">
      <c r="A11" s="38" t="s">
        <v>114</v>
      </c>
      <c r="B11" s="39">
        <v>0</v>
      </c>
      <c r="C11" s="276">
        <v>0</v>
      </c>
      <c r="D11" s="272" t="s">
        <v>759</v>
      </c>
      <c r="E11" s="272">
        <v>180219104644</v>
      </c>
      <c r="F11" s="40">
        <v>-180219104644</v>
      </c>
      <c r="G11" s="41">
        <f t="shared" si="0"/>
        <v>0</v>
      </c>
    </row>
    <row r="12" spans="1:7" x14ac:dyDescent="0.25">
      <c r="A12" s="38" t="s">
        <v>762</v>
      </c>
      <c r="B12" s="39">
        <v>0</v>
      </c>
      <c r="C12" s="276">
        <v>0</v>
      </c>
      <c r="D12" s="272" t="s">
        <v>759</v>
      </c>
      <c r="E12" s="272">
        <v>-148000000000</v>
      </c>
      <c r="F12" s="39">
        <v>0</v>
      </c>
      <c r="G12" s="272">
        <f t="shared" si="0"/>
        <v>-148000000000</v>
      </c>
    </row>
    <row r="13" spans="1:7" x14ac:dyDescent="0.25">
      <c r="A13" s="38" t="s">
        <v>87</v>
      </c>
      <c r="B13" s="280">
        <v>0</v>
      </c>
      <c r="C13" s="276">
        <v>0</v>
      </c>
      <c r="D13" s="272" t="s">
        <v>759</v>
      </c>
      <c r="E13" s="272" t="s">
        <v>759</v>
      </c>
      <c r="F13" s="40">
        <v>204429411492</v>
      </c>
      <c r="G13" s="40">
        <f t="shared" si="0"/>
        <v>204429411492</v>
      </c>
    </row>
    <row r="14" spans="1:7" x14ac:dyDescent="0.25">
      <c r="A14" s="36" t="s">
        <v>115</v>
      </c>
      <c r="B14" s="278">
        <f t="shared" ref="B14:G14" si="1">SUM(B8:B13)</f>
        <v>335000000000</v>
      </c>
      <c r="C14" s="37">
        <f t="shared" si="1"/>
        <v>9014176273</v>
      </c>
      <c r="D14" s="37">
        <f t="shared" si="1"/>
        <v>300000000000</v>
      </c>
      <c r="E14" s="271">
        <f t="shared" si="1"/>
        <v>157764492177</v>
      </c>
      <c r="F14" s="273">
        <f t="shared" si="1"/>
        <v>204429411492</v>
      </c>
      <c r="G14" s="37">
        <f t="shared" si="1"/>
        <v>1006208079942</v>
      </c>
    </row>
    <row r="15" spans="1:7" x14ac:dyDescent="0.25">
      <c r="A15" s="38" t="s">
        <v>763</v>
      </c>
      <c r="B15" s="39">
        <v>0</v>
      </c>
      <c r="C15" s="39">
        <v>0</v>
      </c>
      <c r="D15" s="272" t="s">
        <v>759</v>
      </c>
      <c r="E15" s="39">
        <f>-B15</f>
        <v>0</v>
      </c>
      <c r="F15" s="39">
        <v>0</v>
      </c>
      <c r="G15" s="41">
        <f>SUM(B15:F15)</f>
        <v>0</v>
      </c>
    </row>
    <row r="16" spans="1:7" x14ac:dyDescent="0.25">
      <c r="A16" s="38" t="s">
        <v>764</v>
      </c>
      <c r="B16" s="39">
        <v>0</v>
      </c>
      <c r="C16" s="39">
        <v>0</v>
      </c>
      <c r="D16" s="272">
        <v>35000000000</v>
      </c>
      <c r="E16" s="39">
        <f>-D16</f>
        <v>-35000000000</v>
      </c>
      <c r="F16" s="39">
        <v>0</v>
      </c>
      <c r="G16" s="39">
        <f t="shared" ref="G16:G19" si="2">SUM(B16:F16)</f>
        <v>0</v>
      </c>
    </row>
    <row r="17" spans="1:7" x14ac:dyDescent="0.25">
      <c r="A17" s="91" t="s">
        <v>114</v>
      </c>
      <c r="B17" s="39">
        <v>0</v>
      </c>
      <c r="C17" s="39">
        <v>0</v>
      </c>
      <c r="D17" s="272" t="s">
        <v>759</v>
      </c>
      <c r="E17" s="40">
        <f>+Resultado!D43</f>
        <v>204429411492</v>
      </c>
      <c r="F17" s="40">
        <f>-E17</f>
        <v>-204429411492</v>
      </c>
      <c r="G17" s="41">
        <f t="shared" si="2"/>
        <v>0</v>
      </c>
    </row>
    <row r="18" spans="1:7" x14ac:dyDescent="0.25">
      <c r="A18" s="91" t="s">
        <v>765</v>
      </c>
      <c r="B18" s="39">
        <v>0</v>
      </c>
      <c r="C18" s="39">
        <v>0</v>
      </c>
      <c r="D18" s="272" t="s">
        <v>759</v>
      </c>
      <c r="E18" s="272">
        <v>-80110000000</v>
      </c>
      <c r="F18" s="39">
        <v>0</v>
      </c>
      <c r="G18" s="41">
        <f t="shared" si="2"/>
        <v>-80110000000</v>
      </c>
    </row>
    <row r="19" spans="1:7" x14ac:dyDescent="0.25">
      <c r="A19" s="38" t="s">
        <v>87</v>
      </c>
      <c r="B19" s="39">
        <v>0</v>
      </c>
      <c r="C19" s="39">
        <v>0</v>
      </c>
      <c r="D19" s="272" t="s">
        <v>759</v>
      </c>
      <c r="E19" s="39">
        <v>0</v>
      </c>
      <c r="F19" s="40">
        <f>+'Pasivo y PN'!B32</f>
        <v>288001394899</v>
      </c>
      <c r="G19" s="41">
        <f t="shared" si="2"/>
        <v>288001394899</v>
      </c>
    </row>
    <row r="20" spans="1:7" x14ac:dyDescent="0.25">
      <c r="A20" s="36" t="s">
        <v>752</v>
      </c>
      <c r="B20" s="37">
        <f t="shared" ref="B20:G20" si="3">SUM(B14:B19)</f>
        <v>335000000000</v>
      </c>
      <c r="C20" s="37">
        <f t="shared" si="3"/>
        <v>9014176273</v>
      </c>
      <c r="D20" s="37">
        <f t="shared" si="3"/>
        <v>335000000000</v>
      </c>
      <c r="E20" s="37">
        <f t="shared" si="3"/>
        <v>247083903669</v>
      </c>
      <c r="F20" s="37">
        <f t="shared" si="3"/>
        <v>288001394899</v>
      </c>
      <c r="G20" s="37">
        <f t="shared" si="3"/>
        <v>1214099474841</v>
      </c>
    </row>
    <row r="21" spans="1:7" x14ac:dyDescent="0.25">
      <c r="A21" s="19"/>
      <c r="B21" s="429"/>
      <c r="C21" s="430"/>
      <c r="D21" s="430"/>
      <c r="E21" s="430"/>
      <c r="F21" s="430"/>
      <c r="G21" s="430"/>
    </row>
    <row r="22" spans="1:7" x14ac:dyDescent="0.25">
      <c r="A22" s="19"/>
      <c r="B22" s="429"/>
      <c r="C22" s="430"/>
      <c r="D22" s="430"/>
      <c r="E22" s="430"/>
      <c r="F22" s="430"/>
      <c r="G22" s="430"/>
    </row>
    <row r="23" spans="1:7" s="274" customFormat="1" x14ac:dyDescent="0.25">
      <c r="A23" s="3" t="s">
        <v>88</v>
      </c>
    </row>
    <row r="24" spans="1:7" s="274" customFormat="1" x14ac:dyDescent="0.25">
      <c r="A24" s="3" t="s">
        <v>89</v>
      </c>
      <c r="B24" s="282"/>
      <c r="C24" s="282"/>
      <c r="D24" s="282"/>
      <c r="E24" s="282"/>
      <c r="F24" s="282"/>
      <c r="G24" s="282"/>
    </row>
    <row r="25" spans="1:7" s="274" customFormat="1" x14ac:dyDescent="0.25">
      <c r="A25" s="3" t="s">
        <v>753</v>
      </c>
      <c r="B25" s="283"/>
      <c r="C25" s="283"/>
      <c r="D25" s="284"/>
      <c r="E25" s="285"/>
      <c r="F25" s="284"/>
      <c r="G25" s="284"/>
    </row>
    <row r="26" spans="1:7" s="274" customFormat="1" x14ac:dyDescent="0.25">
      <c r="A26" s="3" t="s">
        <v>754</v>
      </c>
      <c r="B26" s="283"/>
      <c r="C26" s="283"/>
      <c r="D26" s="285"/>
      <c r="E26" s="285"/>
      <c r="F26" s="284"/>
      <c r="G26" s="284"/>
    </row>
    <row r="27" spans="1:7" s="274" customFormat="1" x14ac:dyDescent="0.25">
      <c r="A27" s="3" t="s">
        <v>755</v>
      </c>
      <c r="B27" s="283"/>
      <c r="C27" s="283"/>
      <c r="D27" s="285"/>
      <c r="E27" s="285"/>
      <c r="F27" s="284"/>
      <c r="G27" s="284"/>
    </row>
    <row r="28" spans="1:7" s="274" customFormat="1" x14ac:dyDescent="0.25">
      <c r="A28" s="3" t="s">
        <v>756</v>
      </c>
      <c r="B28" s="283"/>
      <c r="C28" s="283"/>
      <c r="D28" s="285"/>
      <c r="E28" s="285"/>
      <c r="F28" s="284"/>
      <c r="G28" s="284"/>
    </row>
    <row r="29" spans="1:7" s="274" customFormat="1" x14ac:dyDescent="0.25">
      <c r="A29" s="3" t="s">
        <v>757</v>
      </c>
      <c r="B29" s="283"/>
      <c r="C29" s="283"/>
      <c r="D29" s="284"/>
      <c r="E29" s="284"/>
      <c r="F29" s="284"/>
      <c r="G29" s="284"/>
    </row>
    <row r="30" spans="1:7" x14ac:dyDescent="0.25">
      <c r="A30" s="12"/>
      <c r="B30" s="33"/>
      <c r="C30" s="33"/>
      <c r="D30" s="42"/>
      <c r="E30" s="42"/>
      <c r="F30" s="96"/>
      <c r="G30" s="42"/>
    </row>
    <row r="31" spans="1:7" x14ac:dyDescent="0.25">
      <c r="A31" s="33"/>
      <c r="B31" s="33"/>
      <c r="C31" s="33"/>
      <c r="D31" s="42"/>
      <c r="E31" s="42"/>
      <c r="F31" s="96"/>
      <c r="G31" s="42"/>
    </row>
    <row r="32" spans="1:7" s="43" customFormat="1" ht="12" x14ac:dyDescent="0.2">
      <c r="E32" s="44"/>
      <c r="G32" s="44"/>
    </row>
    <row r="33" spans="1:7" s="43" customFormat="1" ht="12" x14ac:dyDescent="0.2">
      <c r="A33" s="12" t="s">
        <v>758</v>
      </c>
      <c r="B33" s="45"/>
      <c r="C33" s="45"/>
      <c r="D33" s="45"/>
      <c r="E33" s="45"/>
      <c r="F33" s="45"/>
      <c r="G33" s="45"/>
    </row>
    <row r="34" spans="1:7" s="43" customFormat="1" ht="12" x14ac:dyDescent="0.2">
      <c r="A34" s="19"/>
      <c r="B34" s="45"/>
      <c r="C34" s="45"/>
      <c r="D34" s="45"/>
      <c r="E34" s="45"/>
      <c r="F34" s="45"/>
      <c r="G34" s="45"/>
    </row>
    <row r="35" spans="1:7" s="43" customFormat="1" ht="12" x14ac:dyDescent="0.2">
      <c r="A35" s="12"/>
      <c r="B35" s="45"/>
      <c r="C35" s="45"/>
      <c r="D35" s="45"/>
      <c r="E35" s="45"/>
      <c r="F35" s="45"/>
      <c r="G35" s="45"/>
    </row>
    <row r="36" spans="1:7" s="43" customFormat="1" ht="12" x14ac:dyDescent="0.2">
      <c r="A36" s="19"/>
      <c r="B36" s="45"/>
      <c r="C36" s="45"/>
      <c r="D36" s="45"/>
      <c r="E36" s="45"/>
      <c r="F36" s="45"/>
      <c r="G36" s="45"/>
    </row>
    <row r="37" spans="1:7" x14ac:dyDescent="0.25">
      <c r="A37" s="19"/>
    </row>
    <row r="38" spans="1:7" x14ac:dyDescent="0.25">
      <c r="A38" s="12"/>
    </row>
    <row r="39" spans="1:7" x14ac:dyDescent="0.25">
      <c r="A39" s="2"/>
      <c r="G39" s="46"/>
    </row>
  </sheetData>
  <mergeCells count="1">
    <mergeCell ref="A2:G2"/>
  </mergeCells>
  <pageMargins left="1.5748031496062993" right="0.78740157480314965" top="0.98425196850393704" bottom="0.78740157480314965" header="0.31496062992125984" footer="0.55118110236220474"/>
  <pageSetup paperSize="9" scale="82" orientation="landscape" r:id="rId1"/>
  <headerFooter>
    <oddFooter>&amp;R4</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F51"/>
  <sheetViews>
    <sheetView showGridLines="0" zoomScaleNormal="100" zoomScaleSheetLayoutView="100" workbookViewId="0">
      <selection activeCell="D5" sqref="D5"/>
    </sheetView>
  </sheetViews>
  <sheetFormatPr defaultColWidth="9.140625" defaultRowHeight="15" x14ac:dyDescent="0.25"/>
  <cols>
    <col min="1" max="1" width="62.85546875" customWidth="1"/>
    <col min="2" max="2" width="21.140625" customWidth="1"/>
    <col min="3" max="3" width="1.28515625" customWidth="1"/>
    <col min="4" max="4" width="21.140625" style="47" customWidth="1"/>
  </cols>
  <sheetData>
    <row r="1" spans="1:6" ht="51" customHeight="1" x14ac:dyDescent="0.3">
      <c r="A1" s="86"/>
      <c r="B1" s="87"/>
    </row>
    <row r="2" spans="1:6" x14ac:dyDescent="0.25">
      <c r="A2" s="27" t="s">
        <v>112</v>
      </c>
      <c r="B2" s="27"/>
      <c r="C2" s="27"/>
      <c r="D2" s="27"/>
      <c r="E2" s="27"/>
      <c r="F2" s="27"/>
    </row>
    <row r="3" spans="1:6" x14ac:dyDescent="0.25">
      <c r="A3" s="27" t="s">
        <v>923</v>
      </c>
      <c r="B3" s="27"/>
      <c r="C3" s="27"/>
      <c r="D3" s="27"/>
      <c r="E3" s="27"/>
      <c r="F3" s="27"/>
    </row>
    <row r="4" spans="1:6" x14ac:dyDescent="0.25">
      <c r="A4" s="90" t="s">
        <v>83</v>
      </c>
      <c r="B4" s="90"/>
      <c r="C4" s="90"/>
      <c r="D4" s="90"/>
    </row>
    <row r="5" spans="1:6" x14ac:dyDescent="0.25">
      <c r="A5" s="90" t="s">
        <v>84</v>
      </c>
      <c r="B5" s="90"/>
    </row>
    <row r="6" spans="1:6" x14ac:dyDescent="0.25">
      <c r="A6" s="71"/>
      <c r="B6" s="72">
        <v>45291</v>
      </c>
      <c r="D6" s="73">
        <v>44926</v>
      </c>
    </row>
    <row r="7" spans="1:6" x14ac:dyDescent="0.25">
      <c r="A7" s="1"/>
      <c r="B7" s="92" t="s">
        <v>57</v>
      </c>
      <c r="D7" s="78" t="s">
        <v>57</v>
      </c>
    </row>
    <row r="8" spans="1:6" x14ac:dyDescent="0.25">
      <c r="A8" s="48" t="s">
        <v>91</v>
      </c>
      <c r="B8" s="373">
        <v>288001394899</v>
      </c>
      <c r="D8" s="373">
        <v>204429411492</v>
      </c>
    </row>
    <row r="9" spans="1:6" x14ac:dyDescent="0.25">
      <c r="A9" s="1"/>
      <c r="B9" s="74"/>
      <c r="D9" s="74"/>
    </row>
    <row r="10" spans="1:6" x14ac:dyDescent="0.25">
      <c r="A10" s="48" t="s">
        <v>92</v>
      </c>
      <c r="B10" s="74"/>
      <c r="D10" s="74"/>
    </row>
    <row r="11" spans="1:6" x14ac:dyDescent="0.25">
      <c r="A11" s="1" t="s">
        <v>93</v>
      </c>
      <c r="B11" s="370">
        <v>4130746556</v>
      </c>
      <c r="D11" s="370">
        <v>3616319451</v>
      </c>
    </row>
    <row r="12" spans="1:6" x14ac:dyDescent="0.25">
      <c r="A12" s="1" t="s">
        <v>94</v>
      </c>
      <c r="B12" s="317" t="s">
        <v>925</v>
      </c>
      <c r="D12" s="317" t="s">
        <v>927</v>
      </c>
    </row>
    <row r="13" spans="1:6" x14ac:dyDescent="0.25">
      <c r="A13" s="1" t="s">
        <v>95</v>
      </c>
      <c r="B13" s="370">
        <v>253314251816</v>
      </c>
      <c r="D13" s="370">
        <v>221702164144</v>
      </c>
    </row>
    <row r="14" spans="1:6" x14ac:dyDescent="0.25">
      <c r="A14" s="1" t="s">
        <v>96</v>
      </c>
      <c r="B14" s="317" t="s">
        <v>926</v>
      </c>
      <c r="D14" s="370">
        <v>43082740</v>
      </c>
    </row>
    <row r="15" spans="1:6" x14ac:dyDescent="0.25">
      <c r="A15" s="1" t="s">
        <v>97</v>
      </c>
      <c r="B15" s="371">
        <v>6264239247</v>
      </c>
      <c r="D15" s="371">
        <v>4988862811</v>
      </c>
    </row>
    <row r="16" spans="1:6" x14ac:dyDescent="0.25">
      <c r="A16" s="1" t="s">
        <v>997</v>
      </c>
      <c r="B16" s="372">
        <v>4723488002</v>
      </c>
      <c r="C16" s="330"/>
      <c r="D16" s="372">
        <v>3670341073</v>
      </c>
    </row>
    <row r="17" spans="1:4" x14ac:dyDescent="0.25">
      <c r="A17" s="1"/>
      <c r="B17" s="331" t="s">
        <v>924</v>
      </c>
      <c r="D17" s="331" t="s">
        <v>928</v>
      </c>
    </row>
    <row r="18" spans="1:4" x14ac:dyDescent="0.25">
      <c r="A18" s="48" t="s">
        <v>98</v>
      </c>
      <c r="B18" s="74" t="s">
        <v>46</v>
      </c>
      <c r="D18" s="74" t="s">
        <v>46</v>
      </c>
    </row>
    <row r="19" spans="1:4" x14ac:dyDescent="0.25">
      <c r="A19" s="1" t="s">
        <v>954</v>
      </c>
      <c r="B19" s="319" t="s">
        <v>935</v>
      </c>
      <c r="D19" s="319" t="s">
        <v>929</v>
      </c>
    </row>
    <row r="20" spans="1:4" x14ac:dyDescent="0.25">
      <c r="A20" s="1" t="s">
        <v>955</v>
      </c>
      <c r="B20" s="319" t="s">
        <v>936</v>
      </c>
      <c r="D20" s="319" t="s">
        <v>930</v>
      </c>
    </row>
    <row r="21" spans="1:4" x14ac:dyDescent="0.25">
      <c r="A21" s="1" t="s">
        <v>956</v>
      </c>
      <c r="B21" s="319" t="s">
        <v>937</v>
      </c>
      <c r="D21" s="319" t="s">
        <v>931</v>
      </c>
    </row>
    <row r="22" spans="1:4" x14ac:dyDescent="0.25">
      <c r="A22" s="1" t="s">
        <v>998</v>
      </c>
      <c r="B22" s="374">
        <v>963010226886</v>
      </c>
      <c r="D22" s="319" t="s">
        <v>932</v>
      </c>
    </row>
    <row r="23" spans="1:4" x14ac:dyDescent="0.25">
      <c r="A23" s="1" t="s">
        <v>999</v>
      </c>
      <c r="B23" s="374">
        <v>12954681641</v>
      </c>
      <c r="D23" s="319" t="s">
        <v>933</v>
      </c>
    </row>
    <row r="24" spans="1:4" x14ac:dyDescent="0.25">
      <c r="A24" s="48" t="s">
        <v>99</v>
      </c>
      <c r="B24" s="332" t="s">
        <v>938</v>
      </c>
      <c r="D24" s="332" t="s">
        <v>934</v>
      </c>
    </row>
    <row r="25" spans="1:4" x14ac:dyDescent="0.25">
      <c r="A25" s="48"/>
      <c r="B25" s="76"/>
      <c r="D25" s="76"/>
    </row>
    <row r="26" spans="1:4" x14ac:dyDescent="0.25">
      <c r="A26" s="48" t="s">
        <v>100</v>
      </c>
      <c r="B26" s="74"/>
      <c r="D26" s="74"/>
    </row>
    <row r="27" spans="1:4" x14ac:dyDescent="0.25">
      <c r="A27" s="1" t="s">
        <v>951</v>
      </c>
      <c r="B27" s="374">
        <v>32824306945</v>
      </c>
      <c r="D27" s="319" t="s">
        <v>941</v>
      </c>
    </row>
    <row r="28" spans="1:4" x14ac:dyDescent="0.25">
      <c r="A28" s="1" t="s">
        <v>952</v>
      </c>
      <c r="B28" s="374">
        <v>6251832417</v>
      </c>
      <c r="D28" s="319" t="s">
        <v>942</v>
      </c>
    </row>
    <row r="29" spans="1:4" x14ac:dyDescent="0.25">
      <c r="A29" s="1" t="s">
        <v>953</v>
      </c>
      <c r="B29" s="321" t="s">
        <v>940</v>
      </c>
      <c r="D29" s="321" t="s">
        <v>943</v>
      </c>
    </row>
    <row r="30" spans="1:4" x14ac:dyDescent="0.25">
      <c r="A30" s="48" t="s">
        <v>1013</v>
      </c>
      <c r="B30" s="375">
        <v>30222104964</v>
      </c>
      <c r="D30" s="316" t="s">
        <v>944</v>
      </c>
    </row>
    <row r="31" spans="1:4" x14ac:dyDescent="0.25">
      <c r="A31" s="48"/>
      <c r="B31" s="76"/>
      <c r="D31" s="76"/>
    </row>
    <row r="32" spans="1:4" x14ac:dyDescent="0.25">
      <c r="A32" s="48" t="s">
        <v>101</v>
      </c>
      <c r="B32" s="74"/>
      <c r="D32" s="74"/>
    </row>
    <row r="33" spans="1:4" x14ac:dyDescent="0.25">
      <c r="A33" s="64" t="s">
        <v>102</v>
      </c>
      <c r="B33" s="322" t="s">
        <v>945</v>
      </c>
      <c r="D33" s="79">
        <v>-148000000000</v>
      </c>
    </row>
    <row r="34" spans="1:4" x14ac:dyDescent="0.25">
      <c r="A34" s="48" t="s">
        <v>103</v>
      </c>
      <c r="B34" s="320" t="s">
        <v>945</v>
      </c>
      <c r="D34" s="77">
        <f>SUM(D33:D33)</f>
        <v>-148000000000</v>
      </c>
    </row>
    <row r="35" spans="1:4" x14ac:dyDescent="0.25">
      <c r="A35" s="1"/>
      <c r="B35" s="74"/>
      <c r="D35" s="74"/>
    </row>
    <row r="36" spans="1:4" ht="15.75" thickBot="1" x14ac:dyDescent="0.3">
      <c r="A36" s="48" t="s">
        <v>946</v>
      </c>
      <c r="B36" s="323" t="s">
        <v>947</v>
      </c>
      <c r="D36" s="323" t="s">
        <v>948</v>
      </c>
    </row>
    <row r="37" spans="1:4" ht="15.75" thickTop="1" x14ac:dyDescent="0.25">
      <c r="A37" s="1"/>
      <c r="B37" s="74"/>
      <c r="D37" s="74"/>
    </row>
    <row r="38" spans="1:4" x14ac:dyDescent="0.25">
      <c r="A38" s="1" t="s">
        <v>104</v>
      </c>
      <c r="B38" s="318" t="s">
        <v>949</v>
      </c>
      <c r="D38" s="75">
        <v>1611699713249</v>
      </c>
    </row>
    <row r="39" spans="1:4" x14ac:dyDescent="0.25">
      <c r="A39" s="1" t="s">
        <v>105</v>
      </c>
      <c r="B39" s="318" t="s">
        <v>950</v>
      </c>
      <c r="D39" s="75">
        <v>1866294058631</v>
      </c>
    </row>
    <row r="40" spans="1:4" x14ac:dyDescent="0.25">
      <c r="A40" s="1"/>
      <c r="B40" s="74" t="s">
        <v>46</v>
      </c>
      <c r="D40" s="74" t="s">
        <v>46</v>
      </c>
    </row>
    <row r="41" spans="1:4" ht="15.75" thickBot="1" x14ac:dyDescent="0.3">
      <c r="A41" s="48" t="s">
        <v>1006</v>
      </c>
      <c r="B41" s="324" t="s">
        <v>947</v>
      </c>
      <c r="C41" s="325"/>
      <c r="D41" s="324" t="s">
        <v>948</v>
      </c>
    </row>
    <row r="42" spans="1:4" ht="15.75" thickTop="1" x14ac:dyDescent="0.25">
      <c r="A42" s="1"/>
      <c r="B42" s="65"/>
      <c r="D42" s="49"/>
    </row>
    <row r="43" spans="1:4" x14ac:dyDescent="0.25">
      <c r="A43" s="24" t="s">
        <v>90</v>
      </c>
      <c r="B43" s="66"/>
      <c r="D43" s="49"/>
    </row>
    <row r="44" spans="1:4" x14ac:dyDescent="0.25">
      <c r="A44" s="66"/>
      <c r="B44" s="66"/>
      <c r="D44" s="49"/>
    </row>
    <row r="45" spans="1:4" x14ac:dyDescent="0.25">
      <c r="A45" s="12"/>
    </row>
    <row r="46" spans="1:4" x14ac:dyDescent="0.25">
      <c r="A46" s="19"/>
    </row>
    <row r="47" spans="1:4" x14ac:dyDescent="0.25">
      <c r="A47" s="12"/>
    </row>
    <row r="48" spans="1:4" x14ac:dyDescent="0.25">
      <c r="A48" s="12"/>
    </row>
    <row r="49" spans="1:1" x14ac:dyDescent="0.25">
      <c r="A49" s="19"/>
    </row>
    <row r="50" spans="1:1" x14ac:dyDescent="0.25">
      <c r="A50" s="19"/>
    </row>
    <row r="51" spans="1:1" x14ac:dyDescent="0.25">
      <c r="A51" s="12"/>
    </row>
  </sheetData>
  <pageMargins left="0.98425196850393704" right="0.78740157480314965" top="0.78740157480314965" bottom="1.5748031496062993" header="0.31496062992125984" footer="1.3779527559055118"/>
  <pageSetup paperSize="9" scale="77" orientation="portrait" r:id="rId1"/>
  <headerFooter>
    <oddFooter>&amp;R5</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D4DC-1609-46BA-AA9D-C2B0C0496632}">
  <dimension ref="A1:I1702"/>
  <sheetViews>
    <sheetView showGridLines="0" topLeftCell="B1" zoomScaleNormal="100" workbookViewId="0">
      <selection activeCell="C10" sqref="C10:I10"/>
    </sheetView>
  </sheetViews>
  <sheetFormatPr defaultColWidth="11.5703125" defaultRowHeight="12.75" customHeight="1" zeroHeight="1" x14ac:dyDescent="0.2"/>
  <cols>
    <col min="1" max="1" width="2" style="1" customWidth="1"/>
    <col min="2" max="2" width="7" style="1" customWidth="1"/>
    <col min="3" max="3" width="52.5703125" style="1" customWidth="1"/>
    <col min="4" max="4" width="19.7109375" style="1" customWidth="1"/>
    <col min="5" max="5" width="21.85546875" style="1" customWidth="1"/>
    <col min="6" max="6" width="18.7109375" style="1" customWidth="1"/>
    <col min="7" max="7" width="22.85546875" style="1" customWidth="1"/>
    <col min="8" max="8" width="21.5703125" style="1" customWidth="1"/>
    <col min="9" max="9" width="18.28515625" style="1" customWidth="1"/>
    <col min="10" max="10" width="11.5703125" style="1" customWidth="1"/>
    <col min="11" max="16384" width="11.5703125" style="1"/>
  </cols>
  <sheetData>
    <row r="1" spans="1:9" x14ac:dyDescent="0.2"/>
    <row r="2" spans="1:9" x14ac:dyDescent="0.2"/>
    <row r="3" spans="1:9" x14ac:dyDescent="0.2"/>
    <row r="4" spans="1:9" x14ac:dyDescent="0.2"/>
    <row r="5" spans="1:9" ht="60" customHeight="1" x14ac:dyDescent="0.2">
      <c r="B5" s="605" t="s">
        <v>991</v>
      </c>
      <c r="C5" s="605"/>
      <c r="D5" s="605"/>
      <c r="E5" s="605"/>
      <c r="F5" s="605"/>
      <c r="G5" s="605"/>
      <c r="H5" s="605"/>
      <c r="I5" s="605"/>
    </row>
    <row r="6" spans="1:9" ht="15.75" customHeight="1" x14ac:dyDescent="0.2">
      <c r="A6" s="97"/>
      <c r="B6" s="97"/>
    </row>
    <row r="7" spans="1:9" x14ac:dyDescent="0.2"/>
    <row r="8" spans="1:9" s="99" customFormat="1" ht="12.75" customHeight="1" x14ac:dyDescent="0.25">
      <c r="A8" s="98"/>
      <c r="C8" s="99" t="s">
        <v>723</v>
      </c>
      <c r="D8" s="113"/>
      <c r="E8" s="113"/>
      <c r="F8" s="113"/>
      <c r="G8" s="113"/>
      <c r="H8" s="113"/>
      <c r="I8" s="113"/>
    </row>
    <row r="9" spans="1:9" s="48" customFormat="1" x14ac:dyDescent="0.2">
      <c r="A9" s="1"/>
      <c r="B9" s="1"/>
      <c r="C9" s="100"/>
      <c r="D9" s="1"/>
      <c r="E9" s="1"/>
      <c r="F9" s="1"/>
      <c r="G9" s="1"/>
      <c r="H9" s="1"/>
      <c r="I9" s="1"/>
    </row>
    <row r="10" spans="1:9" ht="36" customHeight="1" x14ac:dyDescent="0.2">
      <c r="C10" s="606" t="s">
        <v>1020</v>
      </c>
      <c r="D10" s="606"/>
      <c r="E10" s="606"/>
      <c r="F10" s="606"/>
      <c r="G10" s="606"/>
      <c r="H10" s="606"/>
      <c r="I10" s="606"/>
    </row>
    <row r="11" spans="1:9" x14ac:dyDescent="0.2">
      <c r="C11" s="100"/>
    </row>
    <row r="12" spans="1:9" ht="28.5" customHeight="1" x14ac:dyDescent="0.2">
      <c r="C12" s="607" t="s">
        <v>992</v>
      </c>
      <c r="D12" s="607"/>
      <c r="E12" s="607"/>
      <c r="F12" s="607"/>
      <c r="G12" s="607"/>
      <c r="H12" s="607"/>
      <c r="I12" s="607"/>
    </row>
    <row r="13" spans="1:9" s="101" customFormat="1" x14ac:dyDescent="0.2">
      <c r="C13" s="100"/>
      <c r="D13" s="1"/>
      <c r="E13" s="1"/>
      <c r="F13" s="1"/>
      <c r="G13" s="1"/>
      <c r="H13" s="1"/>
      <c r="I13" s="1"/>
    </row>
    <row r="14" spans="1:9" ht="12.75" customHeight="1" x14ac:dyDescent="0.2"/>
    <row r="15" spans="1:9" ht="12.75" customHeight="1" x14ac:dyDescent="0.2"/>
    <row r="16" spans="1:9"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sheetData>
  <mergeCells count="3">
    <mergeCell ref="B5:I5"/>
    <mergeCell ref="C10:I10"/>
    <mergeCell ref="C12:I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11F2A-8C89-4CBD-BE41-C976A3FB4EFF}">
  <dimension ref="A1:T1740"/>
  <sheetViews>
    <sheetView showGridLines="0" zoomScaleNormal="100" workbookViewId="0">
      <selection activeCell="C23" sqref="C23"/>
    </sheetView>
  </sheetViews>
  <sheetFormatPr defaultColWidth="11.5703125" defaultRowHeight="0" customHeight="1" zeroHeight="1" x14ac:dyDescent="0.2"/>
  <cols>
    <col min="1" max="1" width="2" style="1" customWidth="1"/>
    <col min="2" max="2" width="7" style="1" customWidth="1"/>
    <col min="3" max="3" width="52.5703125" style="1" customWidth="1"/>
    <col min="4" max="4" width="19.7109375" style="1" customWidth="1"/>
    <col min="5" max="5" width="21.85546875" style="1" customWidth="1"/>
    <col min="6" max="6" width="18.7109375" style="1" customWidth="1"/>
    <col min="7" max="7" width="22.85546875" style="1" customWidth="1"/>
    <col min="8" max="8" width="33.28515625" style="1" customWidth="1"/>
    <col min="9" max="9" width="18.28515625" style="1" customWidth="1"/>
    <col min="10" max="10" width="3.28515625" style="1" customWidth="1"/>
    <col min="11" max="15" width="18.28515625" style="1" customWidth="1"/>
    <col min="16" max="16" width="26" style="1" customWidth="1"/>
    <col min="17" max="19" width="13.85546875" style="1" customWidth="1"/>
    <col min="20" max="16384" width="11.5703125" style="1"/>
  </cols>
  <sheetData>
    <row r="1" spans="1:16" ht="12.75" x14ac:dyDescent="0.2"/>
    <row r="2" spans="1:16" ht="12.75" x14ac:dyDescent="0.2"/>
    <row r="3" spans="1:16" ht="12.75" x14ac:dyDescent="0.2"/>
    <row r="4" spans="1:16" ht="12.75" x14ac:dyDescent="0.2"/>
    <row r="5" spans="1:16" ht="60" customHeight="1" x14ac:dyDescent="0.2">
      <c r="B5" s="605" t="s">
        <v>990</v>
      </c>
      <c r="C5" s="605"/>
      <c r="D5" s="605"/>
      <c r="E5" s="605"/>
      <c r="F5" s="605"/>
      <c r="G5" s="605"/>
      <c r="H5" s="605"/>
      <c r="I5" s="605"/>
      <c r="J5" s="399"/>
      <c r="K5" s="399"/>
      <c r="L5" s="399"/>
      <c r="M5" s="399"/>
      <c r="N5" s="399"/>
      <c r="O5" s="399"/>
      <c r="P5" s="399"/>
    </row>
    <row r="6" spans="1:16" ht="15.75" customHeight="1" x14ac:dyDescent="0.2">
      <c r="A6" s="97"/>
      <c r="B6" s="97"/>
    </row>
    <row r="7" spans="1:16" ht="12.75" x14ac:dyDescent="0.2"/>
    <row r="8" spans="1:16" s="99" customFormat="1" ht="12.75" customHeight="1" x14ac:dyDescent="0.25">
      <c r="A8" s="98"/>
      <c r="C8" s="99" t="s">
        <v>724</v>
      </c>
      <c r="D8" s="113"/>
      <c r="E8" s="113"/>
      <c r="F8" s="113"/>
      <c r="G8" s="113"/>
      <c r="H8" s="113"/>
      <c r="I8" s="113"/>
      <c r="J8" s="113"/>
      <c r="K8" s="113"/>
      <c r="L8" s="113"/>
      <c r="M8" s="113"/>
      <c r="N8" s="113"/>
      <c r="O8" s="113"/>
      <c r="P8" s="113"/>
    </row>
    <row r="9" spans="1:16" ht="12.75" x14ac:dyDescent="0.2">
      <c r="C9" s="102"/>
    </row>
    <row r="10" spans="1:16" s="99" customFormat="1" ht="12.75" customHeight="1" x14ac:dyDescent="0.25">
      <c r="A10" s="98"/>
      <c r="B10" s="99" t="s">
        <v>119</v>
      </c>
      <c r="C10" s="99" t="s">
        <v>120</v>
      </c>
      <c r="D10" s="610"/>
      <c r="E10" s="610"/>
      <c r="F10" s="610"/>
      <c r="G10" s="610"/>
      <c r="H10" s="610"/>
      <c r="I10" s="610"/>
      <c r="J10" s="401"/>
      <c r="K10" s="401"/>
      <c r="L10" s="401"/>
      <c r="M10" s="401"/>
      <c r="N10" s="401"/>
      <c r="O10" s="401"/>
      <c r="P10" s="401"/>
    </row>
    <row r="11" spans="1:16" s="101" customFormat="1" ht="12.75" x14ac:dyDescent="0.2">
      <c r="C11" s="100"/>
      <c r="D11" s="1"/>
      <c r="E11" s="1"/>
      <c r="F11" s="1"/>
      <c r="G11" s="1"/>
      <c r="H11" s="1"/>
      <c r="I11" s="1"/>
      <c r="J11" s="1"/>
      <c r="K11" s="1"/>
      <c r="L11" s="1"/>
      <c r="M11" s="1"/>
      <c r="N11" s="1"/>
      <c r="O11" s="1"/>
      <c r="P11" s="1"/>
    </row>
    <row r="12" spans="1:16" ht="24.75" customHeight="1" x14ac:dyDescent="0.2">
      <c r="C12" s="607" t="s">
        <v>766</v>
      </c>
      <c r="D12" s="607"/>
      <c r="E12" s="607"/>
      <c r="F12" s="607"/>
      <c r="G12" s="607"/>
      <c r="H12" s="607"/>
      <c r="I12" s="607"/>
      <c r="J12" s="400"/>
      <c r="K12" s="400"/>
      <c r="L12" s="400"/>
      <c r="M12" s="400"/>
      <c r="N12" s="400"/>
      <c r="O12" s="400"/>
      <c r="P12" s="400"/>
    </row>
    <row r="13" spans="1:16" s="101" customFormat="1" ht="12.75" x14ac:dyDescent="0.2">
      <c r="C13" s="103"/>
      <c r="D13" s="1"/>
      <c r="E13" s="1"/>
      <c r="F13" s="1"/>
      <c r="G13" s="1"/>
      <c r="H13" s="1"/>
      <c r="I13" s="1"/>
      <c r="J13" s="1"/>
      <c r="K13" s="1"/>
      <c r="L13" s="1"/>
      <c r="M13" s="1"/>
      <c r="N13" s="1"/>
      <c r="O13" s="1"/>
      <c r="P13" s="1"/>
    </row>
    <row r="14" spans="1:16" ht="33" customHeight="1" x14ac:dyDescent="0.2">
      <c r="C14" s="607" t="s">
        <v>767</v>
      </c>
      <c r="D14" s="607"/>
      <c r="E14" s="607"/>
      <c r="F14" s="607"/>
      <c r="G14" s="607"/>
      <c r="H14" s="607"/>
      <c r="I14" s="607"/>
      <c r="J14" s="400"/>
      <c r="K14" s="400"/>
      <c r="L14" s="400"/>
      <c r="M14" s="400"/>
      <c r="N14" s="400"/>
      <c r="O14" s="400"/>
      <c r="P14" s="400"/>
    </row>
    <row r="15" spans="1:16" s="101" customFormat="1" ht="12.75" x14ac:dyDescent="0.2">
      <c r="C15" s="103"/>
      <c r="D15" s="1"/>
      <c r="E15" s="1"/>
      <c r="F15" s="1"/>
      <c r="G15" s="1"/>
      <c r="H15" s="1"/>
      <c r="I15" s="1"/>
      <c r="J15" s="1"/>
      <c r="K15" s="1"/>
      <c r="L15" s="1"/>
      <c r="M15" s="1"/>
      <c r="N15" s="1"/>
      <c r="O15" s="1"/>
      <c r="P15" s="1"/>
    </row>
    <row r="16" spans="1:16" ht="25.5" customHeight="1" x14ac:dyDescent="0.2">
      <c r="C16" s="607" t="s">
        <v>768</v>
      </c>
      <c r="D16" s="607"/>
      <c r="E16" s="607"/>
      <c r="F16" s="607"/>
      <c r="G16" s="607"/>
      <c r="H16" s="607"/>
      <c r="I16" s="607"/>
      <c r="J16" s="400"/>
      <c r="K16" s="400"/>
      <c r="L16" s="400"/>
      <c r="M16" s="400"/>
      <c r="N16" s="400"/>
      <c r="O16" s="400"/>
      <c r="P16" s="400"/>
    </row>
    <row r="17" spans="1:16" ht="12.75" x14ac:dyDescent="0.2">
      <c r="C17" s="103"/>
    </row>
    <row r="18" spans="1:16" ht="12.75" customHeight="1" x14ac:dyDescent="0.2">
      <c r="C18" s="607" t="s">
        <v>769</v>
      </c>
      <c r="D18" s="607"/>
      <c r="E18" s="607"/>
      <c r="F18" s="607"/>
      <c r="G18" s="607"/>
      <c r="H18" s="607"/>
      <c r="I18" s="607"/>
      <c r="J18" s="400"/>
      <c r="K18" s="400"/>
      <c r="L18" s="400"/>
      <c r="M18" s="400"/>
      <c r="N18" s="400"/>
      <c r="O18" s="400"/>
      <c r="P18" s="400"/>
    </row>
    <row r="19" spans="1:16" ht="12.75" customHeight="1" x14ac:dyDescent="0.2">
      <c r="C19" s="433"/>
      <c r="D19" s="104"/>
      <c r="E19" s="104"/>
      <c r="F19" s="104"/>
      <c r="G19" s="104"/>
      <c r="H19" s="104"/>
      <c r="I19" s="104"/>
      <c r="J19" s="400"/>
      <c r="K19" s="400"/>
      <c r="L19" s="400"/>
      <c r="M19" s="400"/>
      <c r="N19" s="400"/>
      <c r="O19" s="400"/>
      <c r="P19" s="400"/>
    </row>
    <row r="20" spans="1:16" ht="12.75" customHeight="1" x14ac:dyDescent="0.2">
      <c r="C20" s="607" t="s">
        <v>744</v>
      </c>
      <c r="D20" s="607"/>
      <c r="E20" s="607"/>
      <c r="F20" s="607"/>
      <c r="G20" s="607"/>
      <c r="H20" s="607"/>
      <c r="I20" s="607"/>
      <c r="J20" s="400"/>
      <c r="K20" s="400"/>
      <c r="L20" s="400"/>
      <c r="M20" s="400"/>
      <c r="N20" s="400"/>
      <c r="O20" s="400"/>
      <c r="P20" s="400"/>
    </row>
    <row r="21" spans="1:16" ht="12.75" x14ac:dyDescent="0.2">
      <c r="C21" s="99"/>
    </row>
    <row r="22" spans="1:16" s="99" customFormat="1" ht="12.75" customHeight="1" x14ac:dyDescent="0.25">
      <c r="A22" s="98"/>
      <c r="B22" s="99" t="s">
        <v>121</v>
      </c>
      <c r="C22" s="99" t="s">
        <v>122</v>
      </c>
      <c r="D22" s="610"/>
      <c r="E22" s="610"/>
      <c r="F22" s="610"/>
      <c r="G22" s="610"/>
      <c r="H22" s="610"/>
      <c r="I22" s="610"/>
      <c r="J22" s="401"/>
      <c r="K22" s="401"/>
      <c r="L22" s="401"/>
      <c r="M22" s="401"/>
      <c r="N22" s="401"/>
      <c r="O22" s="401"/>
      <c r="P22" s="401"/>
    </row>
    <row r="23" spans="1:16" ht="12.75" x14ac:dyDescent="0.2">
      <c r="C23" s="100"/>
    </row>
    <row r="24" spans="1:16" ht="51" customHeight="1" x14ac:dyDescent="0.2">
      <c r="C24" s="607" t="s">
        <v>123</v>
      </c>
      <c r="D24" s="607"/>
      <c r="E24" s="607"/>
      <c r="F24" s="607"/>
      <c r="G24" s="607"/>
      <c r="H24" s="607"/>
      <c r="I24" s="607"/>
      <c r="J24" s="400"/>
      <c r="K24" s="400"/>
      <c r="L24" s="400"/>
      <c r="M24" s="400"/>
      <c r="N24" s="400"/>
      <c r="O24" s="400"/>
      <c r="P24" s="400"/>
    </row>
    <row r="25" spans="1:16" ht="12.75" x14ac:dyDescent="0.2">
      <c r="C25" s="100"/>
    </row>
    <row r="26" spans="1:16" ht="12.75" x14ac:dyDescent="0.2">
      <c r="C26" s="607" t="s">
        <v>1021</v>
      </c>
      <c r="D26" s="607"/>
      <c r="E26" s="607"/>
      <c r="F26" s="607"/>
      <c r="G26" s="607"/>
      <c r="H26" s="607"/>
      <c r="I26" s="607"/>
      <c r="J26" s="400"/>
      <c r="K26" s="400"/>
      <c r="L26" s="400"/>
      <c r="M26" s="400"/>
      <c r="N26" s="400"/>
      <c r="O26" s="400"/>
      <c r="P26" s="400"/>
    </row>
    <row r="27" spans="1:16" ht="12.75" x14ac:dyDescent="0.2">
      <c r="C27" s="103"/>
    </row>
    <row r="28" spans="1:16" ht="12.75" x14ac:dyDescent="0.2">
      <c r="C28" s="607" t="s">
        <v>1022</v>
      </c>
      <c r="D28" s="607"/>
      <c r="E28" s="607"/>
      <c r="F28" s="607"/>
      <c r="G28" s="607"/>
      <c r="H28" s="607"/>
      <c r="I28" s="607"/>
      <c r="J28" s="400"/>
      <c r="K28" s="400"/>
      <c r="L28" s="400"/>
      <c r="M28" s="400"/>
      <c r="N28" s="400"/>
      <c r="O28" s="400"/>
      <c r="P28" s="400"/>
    </row>
    <row r="29" spans="1:16" ht="12.75" x14ac:dyDescent="0.2">
      <c r="C29" s="103"/>
    </row>
    <row r="30" spans="1:16" ht="12.75" x14ac:dyDescent="0.2">
      <c r="C30" s="607" t="s">
        <v>1023</v>
      </c>
      <c r="D30" s="607"/>
      <c r="E30" s="607"/>
      <c r="F30" s="607"/>
      <c r="G30" s="607"/>
      <c r="H30" s="607"/>
      <c r="I30" s="607"/>
      <c r="J30" s="400"/>
      <c r="K30" s="400"/>
      <c r="L30" s="400"/>
      <c r="M30" s="400"/>
      <c r="N30" s="400"/>
      <c r="O30" s="400"/>
      <c r="P30" s="400"/>
    </row>
    <row r="31" spans="1:16" ht="12.75" x14ac:dyDescent="0.2">
      <c r="C31" s="100"/>
    </row>
    <row r="32" spans="1:16" ht="25.5" customHeight="1" x14ac:dyDescent="0.2">
      <c r="C32" s="607" t="s">
        <v>1024</v>
      </c>
      <c r="D32" s="607"/>
      <c r="E32" s="607"/>
      <c r="F32" s="607"/>
      <c r="G32" s="607"/>
      <c r="H32" s="607"/>
      <c r="I32" s="607"/>
      <c r="J32" s="400"/>
      <c r="K32" s="400"/>
      <c r="L32" s="400"/>
      <c r="M32" s="400"/>
      <c r="N32" s="400"/>
      <c r="O32" s="400"/>
      <c r="P32" s="400"/>
    </row>
    <row r="33" spans="3:16" ht="12" customHeight="1" x14ac:dyDescent="0.2">
      <c r="C33" s="433"/>
    </row>
    <row r="34" spans="3:16" ht="12.75" x14ac:dyDescent="0.2">
      <c r="C34" s="607" t="s">
        <v>1025</v>
      </c>
      <c r="D34" s="607"/>
      <c r="E34" s="607"/>
      <c r="F34" s="607"/>
      <c r="G34" s="607"/>
      <c r="H34" s="607"/>
      <c r="I34" s="607"/>
      <c r="J34" s="400"/>
      <c r="K34" s="400"/>
      <c r="L34" s="400"/>
      <c r="M34" s="400"/>
      <c r="N34" s="400"/>
      <c r="O34" s="400"/>
      <c r="P34" s="400"/>
    </row>
    <row r="35" spans="3:16" ht="12.75" x14ac:dyDescent="0.2">
      <c r="C35" s="100"/>
    </row>
    <row r="36" spans="3:16" ht="12.75" x14ac:dyDescent="0.2">
      <c r="C36" s="607" t="s">
        <v>1026</v>
      </c>
      <c r="D36" s="607"/>
      <c r="E36" s="607"/>
      <c r="F36" s="607"/>
      <c r="G36" s="607"/>
      <c r="H36" s="607"/>
      <c r="I36" s="607"/>
      <c r="J36" s="400"/>
      <c r="K36" s="400"/>
      <c r="L36" s="400"/>
      <c r="M36" s="400"/>
      <c r="N36" s="400"/>
      <c r="O36" s="400"/>
      <c r="P36" s="400"/>
    </row>
    <row r="37" spans="3:16" ht="12.75" x14ac:dyDescent="0.2">
      <c r="C37" s="104"/>
      <c r="D37" s="104"/>
      <c r="E37" s="104"/>
      <c r="F37" s="104"/>
      <c r="G37" s="104"/>
      <c r="H37" s="104"/>
      <c r="I37" s="104"/>
      <c r="J37" s="400"/>
      <c r="K37" s="400"/>
      <c r="L37" s="400"/>
      <c r="M37" s="400"/>
      <c r="N37" s="400"/>
      <c r="O37" s="400"/>
      <c r="P37" s="400"/>
    </row>
    <row r="38" spans="3:16" ht="12.75" x14ac:dyDescent="0.2">
      <c r="C38" s="607" t="s">
        <v>1027</v>
      </c>
      <c r="D38" s="607"/>
      <c r="E38" s="607"/>
      <c r="F38" s="607"/>
      <c r="G38" s="607"/>
      <c r="H38" s="607"/>
      <c r="I38" s="607"/>
      <c r="J38" s="400"/>
      <c r="K38" s="400"/>
      <c r="L38" s="400"/>
      <c r="M38" s="400"/>
      <c r="N38" s="400"/>
      <c r="O38" s="400"/>
      <c r="P38" s="400"/>
    </row>
    <row r="39" spans="3:16" ht="12.75" x14ac:dyDescent="0.2">
      <c r="C39" s="104"/>
      <c r="D39" s="104"/>
      <c r="E39" s="104"/>
      <c r="F39" s="104"/>
      <c r="G39" s="104"/>
      <c r="H39" s="104"/>
      <c r="I39" s="104"/>
      <c r="J39" s="400"/>
      <c r="K39" s="400"/>
      <c r="L39" s="400"/>
      <c r="M39" s="400"/>
      <c r="N39" s="400"/>
      <c r="O39" s="400"/>
      <c r="P39" s="400"/>
    </row>
    <row r="40" spans="3:16" ht="12.75" x14ac:dyDescent="0.2">
      <c r="C40" s="607" t="s">
        <v>1028</v>
      </c>
      <c r="D40" s="607"/>
      <c r="E40" s="607"/>
      <c r="F40" s="607"/>
      <c r="G40" s="607"/>
      <c r="H40" s="607"/>
      <c r="I40" s="607"/>
      <c r="J40" s="400"/>
      <c r="K40" s="400"/>
      <c r="L40" s="400"/>
      <c r="M40" s="400"/>
      <c r="N40" s="400"/>
      <c r="O40" s="400"/>
      <c r="P40" s="400"/>
    </row>
    <row r="41" spans="3:16" ht="12.75" x14ac:dyDescent="0.2">
      <c r="C41" s="104"/>
      <c r="D41" s="104"/>
      <c r="E41" s="104"/>
      <c r="F41" s="104"/>
      <c r="G41" s="104"/>
      <c r="H41" s="104"/>
      <c r="I41" s="104"/>
      <c r="J41" s="400"/>
      <c r="K41" s="400"/>
      <c r="L41" s="400"/>
      <c r="M41" s="400"/>
      <c r="N41" s="400"/>
      <c r="O41" s="400"/>
      <c r="P41" s="400"/>
    </row>
    <row r="42" spans="3:16" ht="12.75" x14ac:dyDescent="0.2">
      <c r="C42" s="607" t="s">
        <v>1029</v>
      </c>
      <c r="D42" s="607"/>
      <c r="E42" s="607"/>
      <c r="F42" s="607"/>
      <c r="G42" s="607"/>
      <c r="H42" s="607"/>
      <c r="I42" s="607"/>
      <c r="J42" s="400"/>
      <c r="K42" s="400"/>
      <c r="L42" s="400"/>
      <c r="M42" s="400"/>
      <c r="N42" s="400"/>
      <c r="O42" s="400"/>
      <c r="P42" s="400"/>
    </row>
    <row r="43" spans="3:16" ht="12.75" x14ac:dyDescent="0.2">
      <c r="C43" s="104"/>
      <c r="D43" s="104"/>
      <c r="E43" s="104"/>
      <c r="F43" s="104"/>
      <c r="G43" s="104"/>
      <c r="H43" s="104"/>
      <c r="I43" s="104"/>
      <c r="J43" s="400"/>
      <c r="K43" s="400"/>
      <c r="L43" s="400"/>
      <c r="M43" s="400"/>
      <c r="N43" s="400"/>
      <c r="O43" s="400"/>
      <c r="P43" s="400"/>
    </row>
    <row r="44" spans="3:16" ht="12.75" x14ac:dyDescent="0.2">
      <c r="C44" s="607" t="s">
        <v>124</v>
      </c>
      <c r="D44" s="607"/>
      <c r="E44" s="607"/>
      <c r="F44" s="607"/>
      <c r="G44" s="607"/>
      <c r="H44" s="607"/>
      <c r="I44" s="607"/>
      <c r="J44" s="400"/>
      <c r="K44" s="400"/>
      <c r="L44" s="400"/>
      <c r="M44" s="400"/>
      <c r="N44" s="400"/>
      <c r="O44" s="400"/>
      <c r="P44" s="400"/>
    </row>
    <row r="45" spans="3:16" ht="12.75" x14ac:dyDescent="0.2">
      <c r="C45" s="104"/>
      <c r="D45" s="104"/>
      <c r="E45" s="104"/>
      <c r="F45" s="104"/>
      <c r="G45" s="104"/>
      <c r="H45" s="104"/>
      <c r="I45" s="104"/>
      <c r="J45" s="400"/>
      <c r="K45" s="400"/>
      <c r="L45" s="400"/>
      <c r="M45" s="400"/>
      <c r="N45" s="400"/>
      <c r="O45" s="400"/>
      <c r="P45" s="400"/>
    </row>
    <row r="46" spans="3:16" ht="49.5" customHeight="1" x14ac:dyDescent="0.2">
      <c r="C46" s="607" t="s">
        <v>770</v>
      </c>
      <c r="D46" s="607"/>
      <c r="E46" s="607"/>
      <c r="F46" s="607"/>
      <c r="G46" s="607"/>
      <c r="H46" s="607"/>
      <c r="I46" s="607"/>
      <c r="J46" s="400"/>
      <c r="K46" s="400"/>
      <c r="L46" s="400"/>
      <c r="M46" s="400"/>
      <c r="N46" s="400"/>
      <c r="O46" s="400"/>
      <c r="P46" s="400"/>
    </row>
    <row r="47" spans="3:16" ht="14.25" customHeight="1" x14ac:dyDescent="0.2">
      <c r="C47" s="104"/>
      <c r="D47" s="104"/>
      <c r="E47" s="104"/>
      <c r="F47" s="104"/>
      <c r="G47" s="104"/>
      <c r="H47" s="104"/>
      <c r="I47" s="104"/>
      <c r="J47" s="400"/>
      <c r="K47" s="400"/>
      <c r="L47" s="400"/>
      <c r="M47" s="400"/>
      <c r="N47" s="400"/>
      <c r="O47" s="400"/>
      <c r="P47" s="400"/>
    </row>
    <row r="48" spans="3:16" ht="14.25" customHeight="1" x14ac:dyDescent="0.2">
      <c r="C48" s="607" t="s">
        <v>125</v>
      </c>
      <c r="D48" s="607"/>
      <c r="E48" s="607"/>
      <c r="F48" s="607"/>
      <c r="G48" s="607"/>
      <c r="H48" s="607"/>
      <c r="I48" s="607"/>
      <c r="J48" s="400"/>
      <c r="K48" s="400"/>
      <c r="L48" s="400"/>
      <c r="M48" s="400"/>
      <c r="N48" s="400"/>
      <c r="O48" s="400"/>
      <c r="P48" s="400"/>
    </row>
    <row r="49" spans="3:16" ht="14.25" customHeight="1" x14ac:dyDescent="0.2">
      <c r="C49" s="104"/>
      <c r="D49" s="104"/>
      <c r="E49" s="104"/>
      <c r="F49" s="104"/>
      <c r="G49" s="104"/>
      <c r="H49" s="104"/>
      <c r="I49" s="104"/>
      <c r="J49" s="400"/>
      <c r="K49" s="400"/>
      <c r="L49" s="400"/>
      <c r="M49" s="400"/>
      <c r="N49" s="400"/>
      <c r="O49" s="400"/>
      <c r="P49" s="400"/>
    </row>
    <row r="50" spans="3:16" ht="14.25" customHeight="1" x14ac:dyDescent="0.2">
      <c r="C50" s="104" t="s">
        <v>126</v>
      </c>
      <c r="D50" s="104"/>
      <c r="E50" s="104"/>
      <c r="F50" s="104"/>
      <c r="G50" s="104"/>
      <c r="H50" s="104"/>
      <c r="I50" s="104"/>
      <c r="J50" s="400"/>
      <c r="K50" s="400"/>
      <c r="L50" s="400"/>
      <c r="M50" s="400"/>
      <c r="N50" s="400"/>
      <c r="O50" s="400"/>
      <c r="P50" s="400"/>
    </row>
    <row r="51" spans="3:16" ht="14.25" customHeight="1" x14ac:dyDescent="0.2">
      <c r="C51" s="407"/>
      <c r="D51" s="407"/>
      <c r="E51" s="407"/>
      <c r="F51" s="407"/>
      <c r="G51" s="407"/>
      <c r="H51" s="407"/>
      <c r="I51" s="407"/>
      <c r="J51" s="407"/>
      <c r="K51" s="407"/>
      <c r="L51" s="407"/>
      <c r="M51" s="407"/>
      <c r="N51" s="407"/>
      <c r="O51" s="407"/>
      <c r="P51" s="407"/>
    </row>
    <row r="52" spans="3:16" ht="14.25" customHeight="1" x14ac:dyDescent="0.2">
      <c r="C52" s="607" t="s">
        <v>125</v>
      </c>
      <c r="D52" s="607"/>
      <c r="E52" s="607"/>
      <c r="F52" s="607"/>
      <c r="G52" s="607"/>
      <c r="H52" s="607"/>
      <c r="I52" s="607"/>
      <c r="J52" s="402"/>
      <c r="K52" s="402"/>
      <c r="L52" s="402"/>
      <c r="M52" s="402"/>
      <c r="N52" s="402"/>
      <c r="O52" s="402"/>
      <c r="P52" s="402"/>
    </row>
    <row r="53" spans="3:16" ht="14.25" customHeight="1" x14ac:dyDescent="0.2">
      <c r="C53" s="407"/>
      <c r="D53" s="407"/>
      <c r="E53" s="407"/>
      <c r="F53" s="407"/>
      <c r="G53" s="407"/>
      <c r="H53" s="407"/>
      <c r="I53" s="407"/>
      <c r="J53" s="408"/>
      <c r="K53" s="408"/>
      <c r="L53" s="408"/>
      <c r="M53" s="408"/>
      <c r="N53" s="408"/>
      <c r="O53" s="408"/>
      <c r="P53" s="408"/>
    </row>
    <row r="54" spans="3:16" ht="25.5" customHeight="1" x14ac:dyDescent="0.2">
      <c r="C54" s="607" t="s">
        <v>771</v>
      </c>
      <c r="D54" s="607"/>
      <c r="E54" s="607"/>
      <c r="F54" s="607"/>
      <c r="G54" s="607"/>
      <c r="H54" s="607"/>
      <c r="I54" s="607"/>
      <c r="J54" s="400"/>
      <c r="K54" s="400"/>
      <c r="L54" s="400"/>
      <c r="M54" s="400"/>
      <c r="N54" s="400"/>
      <c r="O54" s="400"/>
      <c r="P54" s="400"/>
    </row>
    <row r="55" spans="3:16" ht="12.75" x14ac:dyDescent="0.2">
      <c r="C55" s="607" t="s">
        <v>772</v>
      </c>
      <c r="D55" s="607"/>
      <c r="E55" s="607"/>
      <c r="F55" s="607"/>
      <c r="G55" s="607"/>
      <c r="H55" s="607"/>
      <c r="I55" s="607"/>
      <c r="J55" s="400"/>
      <c r="K55" s="400"/>
      <c r="L55" s="400"/>
      <c r="M55" s="400"/>
      <c r="N55" s="400"/>
      <c r="O55" s="400"/>
      <c r="P55" s="400"/>
    </row>
    <row r="56" spans="3:16" ht="12.75" x14ac:dyDescent="0.2">
      <c r="C56" s="400"/>
      <c r="D56" s="400"/>
      <c r="E56" s="400"/>
      <c r="F56" s="400"/>
      <c r="G56" s="400"/>
      <c r="H56" s="400"/>
      <c r="I56" s="400"/>
      <c r="J56" s="400"/>
      <c r="K56" s="400"/>
      <c r="L56" s="400"/>
      <c r="M56" s="400"/>
      <c r="N56" s="400"/>
      <c r="O56" s="400"/>
      <c r="P56" s="400"/>
    </row>
    <row r="57" spans="3:16" ht="14.25" customHeight="1" x14ac:dyDescent="0.2">
      <c r="C57" s="607" t="s">
        <v>127</v>
      </c>
      <c r="D57" s="607"/>
      <c r="E57" s="607"/>
      <c r="F57" s="607"/>
      <c r="G57" s="607"/>
      <c r="H57" s="607"/>
      <c r="I57" s="607"/>
      <c r="J57" s="400"/>
      <c r="K57" s="400"/>
      <c r="L57" s="400"/>
      <c r="M57" s="400"/>
      <c r="N57" s="400"/>
      <c r="O57" s="400"/>
      <c r="P57" s="400"/>
    </row>
    <row r="58" spans="3:16" ht="14.25" customHeight="1" x14ac:dyDescent="0.2">
      <c r="C58" s="611"/>
      <c r="D58" s="611"/>
      <c r="E58" s="611"/>
      <c r="F58" s="611"/>
      <c r="G58" s="611"/>
      <c r="H58" s="611"/>
      <c r="I58" s="611"/>
      <c r="J58" s="402"/>
      <c r="K58" s="402"/>
      <c r="L58" s="402"/>
      <c r="M58" s="402"/>
      <c r="N58" s="402"/>
      <c r="O58" s="402"/>
      <c r="P58" s="402"/>
    </row>
    <row r="59" spans="3:16" ht="24" customHeight="1" x14ac:dyDescent="0.2">
      <c r="C59" s="607" t="s">
        <v>128</v>
      </c>
      <c r="D59" s="607"/>
      <c r="E59" s="607"/>
      <c r="F59" s="607"/>
      <c r="G59" s="607"/>
      <c r="H59" s="607"/>
      <c r="I59" s="607"/>
      <c r="J59" s="400"/>
      <c r="K59" s="400"/>
      <c r="L59" s="400"/>
      <c r="M59" s="400"/>
      <c r="N59" s="400"/>
      <c r="O59" s="400"/>
      <c r="P59" s="400"/>
    </row>
    <row r="60" spans="3:16" ht="12" customHeight="1" x14ac:dyDescent="0.2">
      <c r="C60" s="104"/>
      <c r="D60" s="104"/>
      <c r="E60" s="104"/>
      <c r="F60" s="104"/>
      <c r="G60" s="104"/>
      <c r="H60" s="104"/>
      <c r="I60" s="104"/>
      <c r="J60" s="400"/>
      <c r="K60" s="400"/>
      <c r="L60" s="400"/>
      <c r="M60" s="400"/>
      <c r="N60" s="400"/>
      <c r="O60" s="400"/>
      <c r="P60" s="400"/>
    </row>
    <row r="61" spans="3:16" ht="24" customHeight="1" x14ac:dyDescent="0.2">
      <c r="C61" s="607" t="s">
        <v>129</v>
      </c>
      <c r="D61" s="607"/>
      <c r="E61" s="607"/>
      <c r="F61" s="607"/>
      <c r="G61" s="607"/>
      <c r="H61" s="607"/>
      <c r="I61" s="607"/>
      <c r="J61" s="400"/>
      <c r="K61" s="400"/>
      <c r="L61" s="400"/>
      <c r="M61" s="400"/>
      <c r="N61" s="400"/>
      <c r="O61" s="400"/>
      <c r="P61" s="400"/>
    </row>
    <row r="62" spans="3:16" ht="12" customHeight="1" x14ac:dyDescent="0.2">
      <c r="C62" s="104"/>
      <c r="D62" s="104"/>
      <c r="E62" s="104"/>
      <c r="F62" s="104"/>
      <c r="G62" s="104"/>
      <c r="H62" s="104"/>
      <c r="I62" s="104"/>
      <c r="J62" s="400"/>
      <c r="K62" s="400"/>
      <c r="L62" s="400"/>
      <c r="M62" s="400"/>
      <c r="N62" s="400"/>
      <c r="O62" s="400"/>
      <c r="P62" s="400"/>
    </row>
    <row r="63" spans="3:16" s="438" customFormat="1" ht="24" customHeight="1" x14ac:dyDescent="0.2">
      <c r="C63" s="606" t="s">
        <v>1030</v>
      </c>
      <c r="D63" s="606"/>
      <c r="E63" s="606"/>
      <c r="F63" s="606"/>
      <c r="G63" s="606"/>
      <c r="H63" s="606"/>
      <c r="I63" s="606"/>
      <c r="J63" s="457"/>
      <c r="K63" s="457"/>
      <c r="L63" s="457"/>
      <c r="M63" s="457"/>
      <c r="N63" s="457"/>
      <c r="O63" s="457"/>
      <c r="P63" s="457"/>
    </row>
    <row r="64" spans="3:16" ht="13.5" customHeight="1" x14ac:dyDescent="0.2">
      <c r="C64" s="104"/>
      <c r="D64" s="104"/>
      <c r="E64" s="104"/>
      <c r="F64" s="104"/>
      <c r="G64" s="104"/>
      <c r="H64" s="104"/>
      <c r="I64" s="104"/>
      <c r="J64" s="400"/>
      <c r="K64" s="400"/>
      <c r="L64" s="400"/>
      <c r="M64" s="400"/>
      <c r="N64" s="400"/>
      <c r="O64" s="400"/>
      <c r="P64" s="400"/>
    </row>
    <row r="65" spans="1:16" ht="24" customHeight="1" x14ac:dyDescent="0.2">
      <c r="C65" s="607" t="s">
        <v>130</v>
      </c>
      <c r="D65" s="607"/>
      <c r="E65" s="607"/>
      <c r="F65" s="607"/>
      <c r="G65" s="607"/>
      <c r="H65" s="607"/>
      <c r="I65" s="607"/>
      <c r="J65" s="400"/>
      <c r="K65" s="400"/>
      <c r="L65" s="400"/>
      <c r="M65" s="400"/>
      <c r="N65" s="400"/>
      <c r="O65" s="400"/>
      <c r="P65" s="400"/>
    </row>
    <row r="66" spans="1:16" ht="13.5" customHeight="1" x14ac:dyDescent="0.2">
      <c r="C66" s="607"/>
      <c r="D66" s="607"/>
      <c r="E66" s="607"/>
      <c r="F66" s="607"/>
      <c r="G66" s="607"/>
      <c r="H66" s="607"/>
      <c r="I66" s="607"/>
      <c r="J66" s="400"/>
      <c r="K66" s="400"/>
      <c r="L66" s="400"/>
      <c r="M66" s="400"/>
      <c r="N66" s="400"/>
      <c r="O66" s="400"/>
      <c r="P66" s="400"/>
    </row>
    <row r="67" spans="1:16" ht="14.25" customHeight="1" x14ac:dyDescent="0.2">
      <c r="C67" s="607" t="s">
        <v>131</v>
      </c>
      <c r="D67" s="607"/>
      <c r="E67" s="607"/>
      <c r="F67" s="607"/>
      <c r="G67" s="607"/>
      <c r="H67" s="607"/>
      <c r="I67" s="607"/>
      <c r="J67" s="400"/>
      <c r="K67" s="400"/>
      <c r="L67" s="400"/>
      <c r="M67" s="400"/>
      <c r="N67" s="400"/>
      <c r="O67" s="400"/>
      <c r="P67" s="400"/>
    </row>
    <row r="68" spans="1:16" ht="14.25" customHeight="1" x14ac:dyDescent="0.2">
      <c r="C68" s="611"/>
      <c r="D68" s="611"/>
      <c r="E68" s="611"/>
      <c r="F68" s="611"/>
      <c r="G68" s="611"/>
      <c r="H68" s="611"/>
      <c r="I68" s="611"/>
      <c r="J68" s="402"/>
      <c r="K68" s="402"/>
      <c r="L68" s="402"/>
      <c r="M68" s="402"/>
      <c r="N68" s="402"/>
      <c r="O68" s="402"/>
      <c r="P68" s="402"/>
    </row>
    <row r="69" spans="1:16" ht="25.5" customHeight="1" x14ac:dyDescent="0.2">
      <c r="C69" s="607" t="s">
        <v>745</v>
      </c>
      <c r="D69" s="607"/>
      <c r="E69" s="607"/>
      <c r="F69" s="607"/>
      <c r="G69" s="607"/>
      <c r="H69" s="607"/>
      <c r="I69" s="607"/>
      <c r="J69" s="400"/>
      <c r="K69" s="400"/>
      <c r="L69" s="400"/>
      <c r="M69" s="400"/>
      <c r="N69" s="400"/>
      <c r="O69" s="400"/>
      <c r="P69" s="400"/>
    </row>
    <row r="70" spans="1:16" ht="14.25" customHeight="1" x14ac:dyDescent="0.2">
      <c r="C70" s="104"/>
      <c r="D70" s="104"/>
      <c r="E70" s="104"/>
      <c r="F70" s="104"/>
      <c r="G70" s="104"/>
      <c r="H70" s="104"/>
      <c r="I70" s="104"/>
      <c r="J70" s="400"/>
      <c r="K70" s="400"/>
      <c r="L70" s="400"/>
      <c r="M70" s="400"/>
      <c r="N70" s="400"/>
      <c r="O70" s="400"/>
      <c r="P70" s="400"/>
    </row>
    <row r="71" spans="1:16" ht="25.5" customHeight="1" x14ac:dyDescent="0.2">
      <c r="C71" s="607" t="s">
        <v>132</v>
      </c>
      <c r="D71" s="607"/>
      <c r="E71" s="607"/>
      <c r="F71" s="607"/>
      <c r="G71" s="607"/>
      <c r="H71" s="607"/>
      <c r="I71" s="607"/>
      <c r="J71" s="400"/>
      <c r="K71" s="400"/>
      <c r="L71" s="400"/>
      <c r="M71" s="400"/>
      <c r="N71" s="400"/>
      <c r="O71" s="400"/>
      <c r="P71" s="400"/>
    </row>
    <row r="72" spans="1:16" ht="14.25" customHeight="1" x14ac:dyDescent="0.2">
      <c r="C72" s="611"/>
      <c r="D72" s="611"/>
      <c r="E72" s="611"/>
      <c r="F72" s="611"/>
      <c r="G72" s="611"/>
      <c r="H72" s="611"/>
      <c r="I72" s="611"/>
      <c r="J72" s="402"/>
      <c r="K72" s="402"/>
      <c r="L72" s="402"/>
      <c r="M72" s="402"/>
      <c r="N72" s="402"/>
      <c r="O72" s="402"/>
      <c r="P72" s="402"/>
    </row>
    <row r="73" spans="1:16" ht="14.25" customHeight="1" x14ac:dyDescent="0.2">
      <c r="C73" s="607" t="s">
        <v>133</v>
      </c>
      <c r="D73" s="607"/>
      <c r="E73" s="607"/>
      <c r="F73" s="607"/>
      <c r="G73" s="607"/>
      <c r="H73" s="607"/>
      <c r="I73" s="607"/>
      <c r="J73" s="400"/>
      <c r="K73" s="400"/>
      <c r="L73" s="400"/>
      <c r="M73" s="400"/>
      <c r="N73" s="400"/>
      <c r="O73" s="400"/>
      <c r="P73" s="400"/>
    </row>
    <row r="74" spans="1:16" ht="14.25" customHeight="1" x14ac:dyDescent="0.2">
      <c r="C74" s="611"/>
      <c r="D74" s="611"/>
      <c r="E74" s="611"/>
      <c r="F74" s="611"/>
      <c r="G74" s="611"/>
      <c r="H74" s="611"/>
      <c r="I74" s="611"/>
      <c r="J74" s="402"/>
      <c r="K74" s="402"/>
      <c r="L74" s="402"/>
      <c r="M74" s="402"/>
      <c r="N74" s="402"/>
      <c r="O74" s="402"/>
      <c r="P74" s="402"/>
    </row>
    <row r="75" spans="1:16" ht="14.25" customHeight="1" x14ac:dyDescent="0.2">
      <c r="C75" s="607" t="s">
        <v>1031</v>
      </c>
      <c r="D75" s="607"/>
      <c r="E75" s="607"/>
      <c r="F75" s="607"/>
      <c r="G75" s="607"/>
      <c r="H75" s="607"/>
      <c r="I75" s="607"/>
      <c r="J75" s="400"/>
      <c r="K75" s="400"/>
      <c r="L75" s="400"/>
      <c r="M75" s="400"/>
      <c r="N75" s="400"/>
      <c r="O75" s="400"/>
      <c r="P75" s="400"/>
    </row>
    <row r="76" spans="1:16" ht="12.75" x14ac:dyDescent="0.2">
      <c r="C76" s="607" t="s">
        <v>1032</v>
      </c>
      <c r="D76" s="607"/>
      <c r="E76" s="607"/>
      <c r="F76" s="607"/>
      <c r="G76" s="607"/>
      <c r="H76" s="607"/>
      <c r="I76" s="607"/>
      <c r="J76" s="400"/>
      <c r="K76" s="400"/>
      <c r="L76" s="400"/>
      <c r="M76" s="400"/>
      <c r="N76" s="400"/>
      <c r="O76" s="400"/>
      <c r="P76" s="400"/>
    </row>
    <row r="77" spans="1:16" s="438" customFormat="1" ht="14.25" x14ac:dyDescent="0.2">
      <c r="C77" s="439"/>
      <c r="D77" s="440"/>
      <c r="E77" s="440"/>
      <c r="F77" s="440"/>
      <c r="G77" s="440"/>
      <c r="H77" s="440"/>
      <c r="I77" s="440"/>
      <c r="J77" s="440"/>
      <c r="K77" s="440"/>
      <c r="L77" s="440"/>
      <c r="M77" s="440"/>
      <c r="N77" s="440"/>
      <c r="O77" s="440"/>
      <c r="P77" s="440"/>
    </row>
    <row r="78" spans="1:16" s="99" customFormat="1" ht="12.75" customHeight="1" x14ac:dyDescent="0.25">
      <c r="A78" s="98"/>
      <c r="B78" s="99" t="s">
        <v>134</v>
      </c>
      <c r="C78" s="99" t="s">
        <v>135</v>
      </c>
      <c r="D78" s="610"/>
      <c r="E78" s="610"/>
      <c r="F78" s="610"/>
      <c r="G78" s="610"/>
      <c r="H78" s="610"/>
      <c r="I78" s="610"/>
      <c r="J78" s="401"/>
      <c r="K78" s="401"/>
      <c r="L78" s="401"/>
      <c r="M78" s="401"/>
      <c r="N78" s="401"/>
      <c r="O78" s="401"/>
      <c r="P78" s="401"/>
    </row>
    <row r="79" spans="1:16" ht="12.75" x14ac:dyDescent="0.2">
      <c r="C79" s="100"/>
    </row>
    <row r="80" spans="1:16" ht="12.75" customHeight="1" x14ac:dyDescent="0.2">
      <c r="C80" s="607" t="s">
        <v>746</v>
      </c>
      <c r="D80" s="607"/>
      <c r="E80" s="607"/>
      <c r="F80" s="607"/>
      <c r="G80" s="607"/>
      <c r="H80" s="607"/>
      <c r="I80" s="607"/>
      <c r="J80" s="400"/>
      <c r="K80" s="400"/>
      <c r="L80" s="400"/>
      <c r="M80" s="400"/>
      <c r="N80" s="400"/>
      <c r="O80" s="400"/>
      <c r="P80" s="400"/>
    </row>
    <row r="81" spans="1:20" ht="12.75" customHeight="1" x14ac:dyDescent="0.2">
      <c r="C81" s="400"/>
      <c r="D81" s="400"/>
      <c r="E81" s="400"/>
      <c r="F81" s="400"/>
      <c r="G81" s="400"/>
      <c r="H81" s="400"/>
      <c r="I81" s="400"/>
      <c r="J81" s="400"/>
      <c r="K81" s="400"/>
      <c r="L81" s="400"/>
      <c r="M81" s="400"/>
      <c r="N81" s="400"/>
      <c r="O81" s="400"/>
      <c r="P81" s="400"/>
    </row>
    <row r="82" spans="1:20" ht="12.75" x14ac:dyDescent="0.2">
      <c r="C82" s="99"/>
    </row>
    <row r="83" spans="1:20" s="99" customFormat="1" ht="12.75" customHeight="1" x14ac:dyDescent="0.25">
      <c r="A83" s="98"/>
      <c r="B83" s="99" t="s">
        <v>136</v>
      </c>
      <c r="C83" s="99" t="s">
        <v>1033</v>
      </c>
      <c r="D83" s="610"/>
      <c r="E83" s="610"/>
      <c r="F83" s="610"/>
      <c r="G83" s="610"/>
      <c r="H83" s="610"/>
      <c r="I83" s="610"/>
      <c r="J83" s="401"/>
      <c r="K83" s="401"/>
      <c r="L83" s="401"/>
      <c r="M83" s="401"/>
      <c r="N83" s="401"/>
      <c r="O83" s="401"/>
      <c r="P83" s="401"/>
    </row>
    <row r="84" spans="1:20" ht="12.75" x14ac:dyDescent="0.2">
      <c r="C84" s="100"/>
    </row>
    <row r="85" spans="1:20" ht="12.75" customHeight="1" x14ac:dyDescent="0.2">
      <c r="C85" s="607" t="s">
        <v>137</v>
      </c>
      <c r="D85" s="607"/>
      <c r="E85" s="607"/>
      <c r="F85" s="607"/>
      <c r="G85" s="607"/>
      <c r="H85" s="607"/>
      <c r="I85" s="607"/>
      <c r="J85" s="400"/>
      <c r="K85" s="400"/>
      <c r="L85" s="400"/>
      <c r="M85" s="400"/>
      <c r="N85" s="400"/>
      <c r="O85" s="400"/>
      <c r="P85" s="400"/>
    </row>
    <row r="86" spans="1:20" ht="14.25" x14ac:dyDescent="0.2">
      <c r="C86" s="433"/>
    </row>
    <row r="87" spans="1:20" ht="12.75" x14ac:dyDescent="0.2">
      <c r="C87" s="102" t="s">
        <v>747</v>
      </c>
      <c r="K87" s="453"/>
      <c r="L87" s="473"/>
      <c r="M87" s="473"/>
      <c r="N87" s="473"/>
      <c r="O87" s="473"/>
      <c r="P87" s="473"/>
      <c r="Q87" s="473"/>
      <c r="R87" s="473"/>
      <c r="S87" s="473"/>
      <c r="T87" s="473"/>
    </row>
    <row r="88" spans="1:20" ht="13.5" thickBot="1" x14ac:dyDescent="0.25">
      <c r="C88" s="100"/>
      <c r="J88" s="459"/>
      <c r="K88" s="473"/>
      <c r="L88" s="473"/>
      <c r="M88" s="473"/>
      <c r="N88" s="473"/>
      <c r="O88" s="473"/>
      <c r="P88" s="473"/>
      <c r="Q88" s="473"/>
      <c r="R88" s="473"/>
      <c r="S88" s="473"/>
      <c r="T88" s="473"/>
    </row>
    <row r="89" spans="1:20" ht="12.75" x14ac:dyDescent="0.2">
      <c r="C89" s="142" t="s">
        <v>139</v>
      </c>
      <c r="D89" s="170" t="s">
        <v>140</v>
      </c>
      <c r="E89" s="182" t="s">
        <v>141</v>
      </c>
      <c r="F89" s="182" t="s">
        <v>142</v>
      </c>
      <c r="G89" s="182" t="s">
        <v>143</v>
      </c>
      <c r="H89" s="182" t="s">
        <v>144</v>
      </c>
      <c r="I89" s="182" t="s">
        <v>145</v>
      </c>
      <c r="J89" s="453"/>
      <c r="K89" s="474"/>
      <c r="L89" s="474"/>
      <c r="M89" s="474"/>
      <c r="N89" s="474"/>
      <c r="O89" s="474"/>
      <c r="P89" s="474"/>
      <c r="Q89" s="474"/>
      <c r="R89" s="474"/>
      <c r="S89" s="474"/>
      <c r="T89" s="474"/>
    </row>
    <row r="90" spans="1:20" ht="13.5" thickBot="1" x14ac:dyDescent="0.25">
      <c r="C90" s="143" t="s">
        <v>146</v>
      </c>
      <c r="D90" s="129" t="s">
        <v>147</v>
      </c>
      <c r="E90" s="105" t="s">
        <v>148</v>
      </c>
      <c r="F90" s="293" t="s">
        <v>149</v>
      </c>
      <c r="G90" s="105"/>
      <c r="H90" s="105" t="s">
        <v>150</v>
      </c>
      <c r="I90" s="105" t="s">
        <v>57</v>
      </c>
      <c r="J90" s="453"/>
      <c r="K90" s="475"/>
      <c r="L90" s="475"/>
      <c r="M90" s="475"/>
      <c r="N90" s="475"/>
      <c r="O90" s="475"/>
      <c r="P90" s="475"/>
      <c r="Q90" s="475"/>
      <c r="R90" s="475"/>
      <c r="S90" s="475"/>
      <c r="T90" s="473"/>
    </row>
    <row r="91" spans="1:20" ht="12.75" x14ac:dyDescent="0.2">
      <c r="C91" s="287" t="s">
        <v>155</v>
      </c>
      <c r="D91" s="288" t="s">
        <v>152</v>
      </c>
      <c r="E91" s="290" t="s">
        <v>153</v>
      </c>
      <c r="F91" s="443">
        <v>9675000000</v>
      </c>
      <c r="G91" s="294" t="s">
        <v>773</v>
      </c>
      <c r="H91" s="297">
        <v>8.3299999999999999E-2</v>
      </c>
      <c r="I91" s="443">
        <v>10638000000</v>
      </c>
      <c r="J91" s="441"/>
      <c r="K91" s="476"/>
      <c r="L91" s="477"/>
      <c r="M91" s="478"/>
      <c r="N91" s="479"/>
      <c r="O91" s="479"/>
      <c r="P91" s="480"/>
      <c r="Q91" s="481"/>
      <c r="R91" s="481"/>
      <c r="S91" s="479"/>
      <c r="T91" s="482"/>
    </row>
    <row r="92" spans="1:20" ht="12.75" x14ac:dyDescent="0.2">
      <c r="C92" s="219" t="s">
        <v>157</v>
      </c>
      <c r="D92" s="289" t="s">
        <v>152</v>
      </c>
      <c r="E92" s="291" t="s">
        <v>153</v>
      </c>
      <c r="F92" s="444">
        <v>2434000000</v>
      </c>
      <c r="G92" s="295" t="s">
        <v>774</v>
      </c>
      <c r="H92" s="298">
        <v>0.36969999999999997</v>
      </c>
      <c r="I92" s="444">
        <v>4925137123</v>
      </c>
      <c r="J92" s="441"/>
      <c r="K92" s="476"/>
      <c r="L92" s="477"/>
      <c r="M92" s="478"/>
      <c r="N92" s="479"/>
      <c r="O92" s="479"/>
      <c r="P92" s="480"/>
      <c r="Q92" s="481"/>
      <c r="R92" s="481"/>
      <c r="S92" s="479"/>
      <c r="T92" s="473"/>
    </row>
    <row r="93" spans="1:20" ht="12.75" x14ac:dyDescent="0.2">
      <c r="C93" s="219" t="s">
        <v>749</v>
      </c>
      <c r="D93" s="289" t="s">
        <v>160</v>
      </c>
      <c r="E93" s="291" t="s">
        <v>153</v>
      </c>
      <c r="F93" s="444">
        <v>22668000000</v>
      </c>
      <c r="G93" s="295" t="s">
        <v>775</v>
      </c>
      <c r="H93" s="298">
        <v>0.99</v>
      </c>
      <c r="I93" s="444">
        <v>22668000000</v>
      </c>
      <c r="J93" s="441"/>
      <c r="K93" s="476"/>
      <c r="L93" s="477"/>
      <c r="M93" s="478"/>
      <c r="N93" s="479"/>
      <c r="O93" s="479"/>
      <c r="P93" s="480"/>
      <c r="Q93" s="481"/>
      <c r="R93" s="481"/>
      <c r="S93" s="479"/>
      <c r="T93" s="473"/>
    </row>
    <row r="94" spans="1:20" ht="12.75" x14ac:dyDescent="0.2">
      <c r="C94" s="219" t="s">
        <v>750</v>
      </c>
      <c r="D94" s="289" t="s">
        <v>160</v>
      </c>
      <c r="E94" s="291" t="s">
        <v>153</v>
      </c>
      <c r="F94" s="444">
        <v>4950000000</v>
      </c>
      <c r="G94" s="295" t="s">
        <v>776</v>
      </c>
      <c r="H94" s="298">
        <v>0.99</v>
      </c>
      <c r="I94" s="444">
        <v>4950000000</v>
      </c>
      <c r="J94" s="441"/>
      <c r="K94" s="476"/>
      <c r="L94" s="477"/>
      <c r="M94" s="478"/>
      <c r="N94" s="479"/>
      <c r="O94" s="479"/>
      <c r="P94" s="480"/>
      <c r="Q94" s="481"/>
      <c r="R94" s="481"/>
      <c r="S94" s="479"/>
      <c r="T94" s="473"/>
    </row>
    <row r="95" spans="1:20" ht="13.5" thickBot="1" x14ac:dyDescent="0.25">
      <c r="C95" s="286" t="s">
        <v>751</v>
      </c>
      <c r="D95" s="252" t="s">
        <v>160</v>
      </c>
      <c r="E95" s="292" t="s">
        <v>153</v>
      </c>
      <c r="F95" s="445">
        <v>4950000000</v>
      </c>
      <c r="G95" s="296" t="s">
        <v>776</v>
      </c>
      <c r="H95" s="376">
        <v>0.99</v>
      </c>
      <c r="I95" s="446">
        <v>4950000000</v>
      </c>
      <c r="J95" s="442"/>
      <c r="K95" s="476"/>
      <c r="L95" s="477"/>
      <c r="M95" s="478"/>
      <c r="N95" s="479"/>
      <c r="O95" s="479"/>
      <c r="P95" s="480"/>
      <c r="Q95" s="481"/>
      <c r="R95" s="481"/>
      <c r="S95" s="479"/>
      <c r="T95" s="473"/>
    </row>
    <row r="96" spans="1:20" ht="12.75" x14ac:dyDescent="0.2">
      <c r="C96" s="100"/>
      <c r="K96" s="473"/>
      <c r="L96" s="473"/>
      <c r="M96" s="473"/>
      <c r="N96" s="473"/>
      <c r="O96" s="473"/>
      <c r="P96" s="473"/>
      <c r="Q96" s="473"/>
      <c r="R96" s="473"/>
      <c r="S96" s="473"/>
      <c r="T96" s="473"/>
    </row>
    <row r="97" spans="3:20" ht="30.75" customHeight="1" x14ac:dyDescent="0.2">
      <c r="C97" s="607" t="s">
        <v>993</v>
      </c>
      <c r="D97" s="607"/>
      <c r="E97" s="607"/>
      <c r="F97" s="607"/>
      <c r="G97" s="607"/>
      <c r="H97" s="607"/>
      <c r="I97" s="607"/>
      <c r="J97" s="400"/>
      <c r="K97" s="400"/>
      <c r="L97" s="400"/>
      <c r="M97" s="400"/>
      <c r="N97" s="400"/>
      <c r="O97" s="400"/>
      <c r="P97" s="400"/>
    </row>
    <row r="98" spans="3:20" ht="12.75" x14ac:dyDescent="0.2">
      <c r="C98" s="100"/>
    </row>
    <row r="99" spans="3:20" ht="28.5" customHeight="1" x14ac:dyDescent="0.2">
      <c r="C99" s="609" t="s">
        <v>994</v>
      </c>
      <c r="D99" s="609"/>
      <c r="E99" s="609"/>
      <c r="F99" s="609"/>
      <c r="G99" s="609"/>
      <c r="H99" s="609"/>
      <c r="I99" s="609"/>
      <c r="J99" s="403"/>
      <c r="K99" s="403"/>
      <c r="L99" s="403"/>
      <c r="M99" s="403"/>
      <c r="N99" s="403"/>
      <c r="O99" s="403"/>
      <c r="P99" s="403"/>
    </row>
    <row r="100" spans="3:20" ht="12.75" x14ac:dyDescent="0.2">
      <c r="C100" s="100"/>
    </row>
    <row r="101" spans="3:20" ht="13.5" x14ac:dyDescent="0.2">
      <c r="C101" s="102" t="s">
        <v>138</v>
      </c>
      <c r="K101" s="483"/>
      <c r="L101" s="484"/>
      <c r="M101" s="484"/>
      <c r="N101" s="484"/>
      <c r="O101" s="484"/>
      <c r="P101" s="484"/>
      <c r="Q101" s="484"/>
      <c r="R101" s="473"/>
      <c r="S101" s="473"/>
      <c r="T101" s="473"/>
    </row>
    <row r="102" spans="3:20" ht="13.5" thickBot="1" x14ac:dyDescent="0.25">
      <c r="C102" s="100"/>
      <c r="K102" s="473"/>
      <c r="L102" s="484"/>
      <c r="M102" s="484"/>
      <c r="N102" s="484"/>
      <c r="O102" s="484"/>
      <c r="P102" s="484"/>
      <c r="Q102" s="484"/>
      <c r="R102" s="484"/>
      <c r="S102" s="484"/>
      <c r="T102" s="484"/>
    </row>
    <row r="103" spans="3:20" ht="13.5" x14ac:dyDescent="0.2">
      <c r="C103" s="142" t="s">
        <v>139</v>
      </c>
      <c r="D103" s="170" t="s">
        <v>140</v>
      </c>
      <c r="E103" s="182" t="s">
        <v>141</v>
      </c>
      <c r="F103" s="182" t="s">
        <v>142</v>
      </c>
      <c r="G103" s="182" t="s">
        <v>143</v>
      </c>
      <c r="H103" s="182" t="s">
        <v>144</v>
      </c>
      <c r="I103" s="182" t="s">
        <v>145</v>
      </c>
      <c r="J103" s="453"/>
      <c r="K103" s="485"/>
      <c r="L103" s="486"/>
      <c r="M103" s="485"/>
      <c r="N103" s="485"/>
      <c r="O103" s="608"/>
      <c r="P103" s="485"/>
      <c r="Q103" s="485"/>
      <c r="R103" s="608"/>
      <c r="S103" s="485"/>
      <c r="T103" s="608"/>
    </row>
    <row r="104" spans="3:20" ht="14.25" thickBot="1" x14ac:dyDescent="0.25">
      <c r="C104" s="143" t="s">
        <v>146</v>
      </c>
      <c r="D104" s="129" t="s">
        <v>147</v>
      </c>
      <c r="E104" s="105" t="s">
        <v>148</v>
      </c>
      <c r="F104" s="105" t="s">
        <v>149</v>
      </c>
      <c r="G104" s="105"/>
      <c r="H104" s="105" t="s">
        <v>150</v>
      </c>
      <c r="I104" s="105" t="s">
        <v>57</v>
      </c>
      <c r="J104" s="453"/>
      <c r="K104" s="485"/>
      <c r="L104" s="486"/>
      <c r="M104" s="485"/>
      <c r="N104" s="485"/>
      <c r="O104" s="608"/>
      <c r="P104" s="485"/>
      <c r="Q104" s="485"/>
      <c r="R104" s="608"/>
      <c r="S104" s="487"/>
      <c r="T104" s="608"/>
    </row>
    <row r="105" spans="3:20" ht="13.5" x14ac:dyDescent="0.2">
      <c r="C105" s="106" t="s">
        <v>151</v>
      </c>
      <c r="D105" s="107" t="s">
        <v>152</v>
      </c>
      <c r="E105" s="108" t="s">
        <v>153</v>
      </c>
      <c r="F105" s="447">
        <v>3718400000</v>
      </c>
      <c r="G105" s="447" t="s">
        <v>777</v>
      </c>
      <c r="H105" s="448" t="s">
        <v>154</v>
      </c>
      <c r="I105" s="447">
        <v>6731927855</v>
      </c>
      <c r="J105" s="441"/>
      <c r="K105" s="488"/>
      <c r="L105" s="489"/>
      <c r="M105" s="490"/>
      <c r="N105" s="491"/>
      <c r="O105" s="482"/>
      <c r="P105" s="492"/>
      <c r="Q105" s="493"/>
      <c r="R105" s="494"/>
      <c r="S105" s="491"/>
      <c r="T105" s="482"/>
    </row>
    <row r="106" spans="3:20" ht="13.5" x14ac:dyDescent="0.2">
      <c r="C106" s="106" t="s">
        <v>155</v>
      </c>
      <c r="D106" s="107" t="s">
        <v>152</v>
      </c>
      <c r="E106" s="108" t="s">
        <v>153</v>
      </c>
      <c r="F106" s="447">
        <v>9675000000</v>
      </c>
      <c r="G106" s="447" t="s">
        <v>778</v>
      </c>
      <c r="H106" s="448" t="s">
        <v>156</v>
      </c>
      <c r="I106" s="447">
        <v>10638000000</v>
      </c>
      <c r="J106" s="441"/>
      <c r="K106" s="488"/>
      <c r="L106" s="489"/>
      <c r="M106" s="490"/>
      <c r="N106" s="491"/>
      <c r="O106" s="473"/>
      <c r="P106" s="492"/>
      <c r="Q106" s="493"/>
      <c r="R106" s="473"/>
      <c r="S106" s="491"/>
      <c r="T106" s="473"/>
    </row>
    <row r="107" spans="3:20" ht="13.5" x14ac:dyDescent="0.2">
      <c r="C107" s="106" t="s">
        <v>157</v>
      </c>
      <c r="D107" s="107" t="s">
        <v>152</v>
      </c>
      <c r="E107" s="108" t="s">
        <v>153</v>
      </c>
      <c r="F107" s="447">
        <v>1941000000</v>
      </c>
      <c r="G107" s="447" t="s">
        <v>779</v>
      </c>
      <c r="H107" s="448" t="s">
        <v>158</v>
      </c>
      <c r="I107" s="447">
        <v>4171587500</v>
      </c>
      <c r="J107" s="441"/>
      <c r="K107" s="488"/>
      <c r="L107" s="489"/>
      <c r="M107" s="490"/>
      <c r="N107" s="491"/>
      <c r="O107" s="473"/>
      <c r="P107" s="492"/>
      <c r="Q107" s="493"/>
      <c r="R107" s="473"/>
      <c r="S107" s="491"/>
      <c r="T107" s="473"/>
    </row>
    <row r="108" spans="3:20" ht="14.25" thickBot="1" x14ac:dyDescent="0.25">
      <c r="C108" s="109" t="s">
        <v>159</v>
      </c>
      <c r="D108" s="110" t="s">
        <v>160</v>
      </c>
      <c r="E108" s="111" t="s">
        <v>153</v>
      </c>
      <c r="F108" s="449">
        <v>6930000000</v>
      </c>
      <c r="G108" s="449" t="s">
        <v>161</v>
      </c>
      <c r="H108" s="450" t="s">
        <v>162</v>
      </c>
      <c r="I108" s="449">
        <v>6930000000</v>
      </c>
      <c r="J108" s="441"/>
      <c r="K108" s="488"/>
      <c r="L108" s="489"/>
      <c r="M108" s="490"/>
      <c r="N108" s="491"/>
      <c r="O108" s="473"/>
      <c r="P108" s="492"/>
      <c r="Q108" s="493"/>
      <c r="R108" s="473"/>
      <c r="S108" s="491"/>
      <c r="T108" s="473"/>
    </row>
    <row r="109" spans="3:20" ht="12.75" customHeight="1" x14ac:dyDescent="0.2">
      <c r="C109" s="607"/>
      <c r="D109" s="607"/>
      <c r="E109" s="607"/>
      <c r="F109" s="607"/>
      <c r="G109" s="607"/>
      <c r="H109" s="607"/>
      <c r="I109" s="607"/>
      <c r="J109" s="400"/>
      <c r="K109" s="400"/>
      <c r="L109" s="400"/>
      <c r="M109" s="400"/>
      <c r="N109" s="400"/>
      <c r="O109" s="400"/>
      <c r="P109" s="400"/>
    </row>
    <row r="110" spans="3:20" ht="23.25" customHeight="1" x14ac:dyDescent="0.2">
      <c r="C110" s="607" t="s">
        <v>163</v>
      </c>
      <c r="D110" s="607"/>
      <c r="E110" s="607"/>
      <c r="F110" s="607"/>
      <c r="G110" s="607"/>
      <c r="H110" s="607"/>
      <c r="I110" s="607"/>
      <c r="J110" s="400"/>
      <c r="K110" s="400"/>
      <c r="L110" s="400"/>
      <c r="M110" s="400"/>
      <c r="N110" s="400"/>
      <c r="O110" s="400"/>
      <c r="P110" s="400"/>
    </row>
    <row r="111" spans="3:20" ht="10.5" customHeight="1" x14ac:dyDescent="0.2">
      <c r="C111" s="104"/>
      <c r="D111" s="104"/>
      <c r="E111" s="104"/>
      <c r="F111" s="104"/>
      <c r="G111" s="104"/>
      <c r="H111" s="104"/>
      <c r="I111" s="104"/>
      <c r="J111" s="400"/>
      <c r="K111" s="400"/>
      <c r="L111" s="400"/>
      <c r="M111" s="400"/>
      <c r="N111" s="400"/>
      <c r="O111" s="400"/>
      <c r="P111" s="400"/>
    </row>
    <row r="112" spans="3:20" ht="19.5" customHeight="1" x14ac:dyDescent="0.2">
      <c r="C112" s="607" t="s">
        <v>780</v>
      </c>
      <c r="D112" s="607"/>
      <c r="E112" s="607"/>
      <c r="F112" s="607"/>
      <c r="G112" s="607"/>
      <c r="H112" s="607"/>
      <c r="I112" s="607"/>
      <c r="J112" s="400"/>
      <c r="K112" s="400"/>
      <c r="L112" s="400"/>
      <c r="M112" s="400"/>
      <c r="N112" s="400"/>
      <c r="O112" s="400"/>
      <c r="P112" s="400"/>
    </row>
    <row r="113" spans="1:16" ht="12.75" x14ac:dyDescent="0.2">
      <c r="C113" s="100"/>
    </row>
    <row r="114" spans="1:16" s="99" customFormat="1" ht="12.75" customHeight="1" x14ac:dyDescent="0.25">
      <c r="A114" s="98"/>
      <c r="B114" s="99" t="s">
        <v>164</v>
      </c>
      <c r="C114" s="99" t="s">
        <v>1034</v>
      </c>
      <c r="D114" s="113"/>
      <c r="E114" s="113"/>
      <c r="F114" s="113"/>
      <c r="G114" s="113"/>
      <c r="H114" s="113"/>
      <c r="I114" s="113"/>
      <c r="J114" s="113"/>
      <c r="K114" s="113"/>
      <c r="L114" s="113"/>
      <c r="M114" s="113"/>
      <c r="N114" s="113"/>
      <c r="O114" s="113"/>
      <c r="P114" s="113"/>
    </row>
    <row r="115" spans="1:16" s="99" customFormat="1" ht="12.75" customHeight="1" x14ac:dyDescent="0.25">
      <c r="A115" s="98"/>
      <c r="D115" s="113"/>
      <c r="E115" s="113"/>
      <c r="F115" s="113"/>
      <c r="G115" s="113"/>
      <c r="H115" s="113"/>
      <c r="I115" s="113"/>
      <c r="J115" s="113"/>
      <c r="K115" s="113"/>
      <c r="L115" s="113"/>
      <c r="M115" s="113"/>
      <c r="N115" s="113"/>
      <c r="O115" s="113"/>
      <c r="P115" s="113"/>
    </row>
    <row r="116" spans="1:16" s="99" customFormat="1" ht="36.75" customHeight="1" x14ac:dyDescent="0.25">
      <c r="A116" s="98"/>
      <c r="C116" s="607" t="s">
        <v>995</v>
      </c>
      <c r="D116" s="607"/>
      <c r="E116" s="607"/>
      <c r="F116" s="607"/>
      <c r="G116" s="607"/>
      <c r="H116" s="607"/>
      <c r="I116" s="607"/>
      <c r="J116" s="400"/>
      <c r="K116" s="400"/>
      <c r="L116" s="400"/>
      <c r="M116" s="400"/>
      <c r="N116" s="400"/>
      <c r="O116" s="400"/>
      <c r="P116" s="400"/>
    </row>
    <row r="117" spans="1:16" s="455" customFormat="1" ht="15.75" customHeight="1" x14ac:dyDescent="0.25">
      <c r="A117" s="454"/>
      <c r="C117" s="456"/>
      <c r="D117" s="456"/>
      <c r="E117" s="456"/>
      <c r="F117" s="456"/>
      <c r="G117" s="456"/>
      <c r="H117" s="456"/>
      <c r="I117" s="456"/>
      <c r="J117" s="456"/>
      <c r="K117" s="456"/>
      <c r="L117" s="456"/>
      <c r="M117" s="457"/>
      <c r="N117" s="457"/>
      <c r="O117" s="457"/>
      <c r="P117" s="457"/>
    </row>
    <row r="118" spans="1:16" s="99" customFormat="1" ht="12.75" customHeight="1" thickBot="1" x14ac:dyDescent="0.3">
      <c r="A118" s="98"/>
      <c r="D118"/>
      <c r="E118" s="113"/>
      <c r="F118" s="495"/>
      <c r="G118" s="495"/>
      <c r="H118" s="495"/>
      <c r="I118" s="495"/>
      <c r="J118" s="495"/>
      <c r="K118" s="495"/>
      <c r="L118" s="113"/>
      <c r="M118" s="113"/>
      <c r="N118" s="113"/>
      <c r="O118" s="113"/>
      <c r="P118" s="113"/>
    </row>
    <row r="119" spans="1:16" ht="12.75" x14ac:dyDescent="0.2">
      <c r="C119" s="617" t="s">
        <v>165</v>
      </c>
      <c r="D119" s="114" t="s">
        <v>748</v>
      </c>
      <c r="E119" s="115" t="s">
        <v>166</v>
      </c>
      <c r="F119" s="613"/>
      <c r="G119" s="496"/>
      <c r="H119" s="473"/>
      <c r="I119" s="496"/>
      <c r="J119" s="473"/>
      <c r="K119" s="473"/>
    </row>
    <row r="120" spans="1:16" ht="13.5" customHeight="1" thickBot="1" x14ac:dyDescent="0.25">
      <c r="C120" s="618"/>
      <c r="D120" s="116" t="s">
        <v>57</v>
      </c>
      <c r="E120" s="116" t="s">
        <v>57</v>
      </c>
      <c r="F120" s="613"/>
      <c r="G120" s="497"/>
      <c r="H120" s="473"/>
      <c r="I120" s="497"/>
      <c r="J120" s="473"/>
      <c r="K120" s="473"/>
    </row>
    <row r="121" spans="1:16" ht="12.75" x14ac:dyDescent="0.2">
      <c r="C121" s="117" t="s">
        <v>781</v>
      </c>
      <c r="D121" s="356">
        <v>1200000000000</v>
      </c>
      <c r="E121" s="356">
        <v>1200000000000</v>
      </c>
      <c r="F121" s="476"/>
      <c r="G121" s="479"/>
      <c r="H121" s="482"/>
      <c r="I121" s="479"/>
      <c r="J121" s="482"/>
      <c r="K121" s="473"/>
    </row>
    <row r="122" spans="1:16" ht="13.5" thickBot="1" x14ac:dyDescent="0.25">
      <c r="C122" s="109" t="s">
        <v>782</v>
      </c>
      <c r="D122" s="353">
        <v>335000000000</v>
      </c>
      <c r="E122" s="353">
        <v>335000000000</v>
      </c>
      <c r="F122" s="476"/>
      <c r="G122" s="479"/>
      <c r="H122" s="473"/>
      <c r="I122" s="479"/>
      <c r="J122" s="482"/>
      <c r="K122" s="473"/>
    </row>
    <row r="123" spans="1:16" ht="15" x14ac:dyDescent="0.25">
      <c r="C123" s="100"/>
      <c r="F123" s="437"/>
      <c r="G123"/>
      <c r="H123"/>
    </row>
    <row r="124" spans="1:16" ht="30" customHeight="1" x14ac:dyDescent="0.2">
      <c r="C124" s="606" t="s">
        <v>1035</v>
      </c>
      <c r="D124" s="606"/>
      <c r="E124" s="606"/>
      <c r="F124" s="606"/>
      <c r="G124" s="606"/>
      <c r="H124" s="606"/>
      <c r="I124" s="606"/>
      <c r="J124" s="400"/>
      <c r="K124" s="400"/>
      <c r="L124" s="400"/>
      <c r="M124" s="400"/>
      <c r="N124" s="400"/>
      <c r="O124" s="400"/>
      <c r="P124" s="400"/>
    </row>
    <row r="125" spans="1:16" ht="11.25" customHeight="1" x14ac:dyDescent="0.2">
      <c r="C125" s="498"/>
      <c r="D125" s="498"/>
      <c r="E125" s="498"/>
      <c r="F125" s="498"/>
      <c r="G125" s="498"/>
      <c r="H125" s="498"/>
      <c r="I125" s="498"/>
      <c r="J125" s="403"/>
      <c r="K125" s="403"/>
      <c r="L125" s="403"/>
      <c r="M125" s="403"/>
      <c r="N125" s="403"/>
      <c r="O125" s="403"/>
      <c r="P125" s="403"/>
    </row>
    <row r="126" spans="1:16" ht="15.75" customHeight="1" x14ac:dyDescent="0.2">
      <c r="C126" s="616" t="s">
        <v>1036</v>
      </c>
      <c r="D126" s="616"/>
      <c r="E126" s="616"/>
      <c r="F126" s="616"/>
      <c r="G126" s="616"/>
      <c r="H126" s="616"/>
      <c r="I126" s="616"/>
      <c r="J126" s="404"/>
      <c r="K126" s="404"/>
      <c r="L126" s="404"/>
      <c r="M126" s="404"/>
      <c r="N126" s="404"/>
      <c r="O126" s="404"/>
      <c r="P126" s="404"/>
    </row>
    <row r="127" spans="1:16" ht="12.75" x14ac:dyDescent="0.2">
      <c r="C127" s="299"/>
    </row>
    <row r="128" spans="1:16" ht="12.75" x14ac:dyDescent="0.2">
      <c r="C128" s="607" t="s">
        <v>783</v>
      </c>
      <c r="D128" s="607"/>
      <c r="E128" s="607"/>
      <c r="F128" s="607"/>
      <c r="G128" s="607"/>
      <c r="H128" s="607"/>
      <c r="I128" s="607"/>
      <c r="J128" s="400"/>
      <c r="K128" s="400"/>
      <c r="L128" s="400"/>
      <c r="M128" s="400"/>
      <c r="N128" s="400"/>
      <c r="O128" s="400"/>
      <c r="P128" s="400"/>
    </row>
    <row r="129" spans="1:16" ht="13.5" thickBot="1" x14ac:dyDescent="0.25">
      <c r="C129" s="100"/>
      <c r="G129" s="613"/>
      <c r="H129" s="608"/>
      <c r="I129" s="608"/>
      <c r="J129" s="473"/>
      <c r="K129" s="496"/>
    </row>
    <row r="130" spans="1:16" ht="40.5" customHeight="1" thickBot="1" x14ac:dyDescent="0.25">
      <c r="C130" s="118" t="s">
        <v>167</v>
      </c>
      <c r="D130" s="119" t="s">
        <v>168</v>
      </c>
      <c r="E130" s="119" t="s">
        <v>169</v>
      </c>
      <c r="G130" s="613"/>
      <c r="H130" s="608"/>
      <c r="I130" s="608"/>
      <c r="J130" s="473"/>
      <c r="K130" s="496"/>
    </row>
    <row r="131" spans="1:16" ht="13.5" thickBot="1" x14ac:dyDescent="0.25">
      <c r="C131" s="120" t="s">
        <v>170</v>
      </c>
      <c r="D131" s="310">
        <v>0.18340000000000001</v>
      </c>
      <c r="E131" s="121" t="s">
        <v>171</v>
      </c>
      <c r="F131" s="431"/>
      <c r="G131" s="476"/>
      <c r="H131" s="500"/>
      <c r="I131" s="500"/>
      <c r="J131" s="473"/>
      <c r="K131" s="478"/>
    </row>
    <row r="132" spans="1:16" ht="13.5" thickBot="1" x14ac:dyDescent="0.25">
      <c r="C132" s="122" t="s">
        <v>172</v>
      </c>
      <c r="D132" s="188">
        <v>0.1361</v>
      </c>
      <c r="E132" s="123" t="s">
        <v>171</v>
      </c>
      <c r="F132" s="431"/>
      <c r="G132" s="476"/>
      <c r="H132" s="500"/>
      <c r="I132" s="500"/>
      <c r="J132" s="473"/>
      <c r="K132" s="478"/>
    </row>
    <row r="133" spans="1:16" ht="13.5" thickBot="1" x14ac:dyDescent="0.25">
      <c r="C133" s="122" t="s">
        <v>173</v>
      </c>
      <c r="D133" s="188">
        <v>0.1361</v>
      </c>
      <c r="E133" s="123" t="s">
        <v>171</v>
      </c>
      <c r="F133" s="431"/>
      <c r="G133" s="476"/>
      <c r="H133" s="500"/>
      <c r="I133" s="500"/>
      <c r="J133" s="473"/>
      <c r="K133" s="478"/>
    </row>
    <row r="134" spans="1:16" ht="13.5" thickBot="1" x14ac:dyDescent="0.25">
      <c r="C134" s="122" t="s">
        <v>174</v>
      </c>
      <c r="D134" s="188">
        <v>0.1361</v>
      </c>
      <c r="E134" s="123" t="s">
        <v>171</v>
      </c>
      <c r="F134" s="431"/>
      <c r="G134" s="476"/>
      <c r="H134" s="500"/>
      <c r="I134" s="500"/>
      <c r="J134" s="473"/>
      <c r="K134" s="478"/>
    </row>
    <row r="135" spans="1:16" ht="13.5" thickBot="1" x14ac:dyDescent="0.25">
      <c r="C135" s="122" t="s">
        <v>175</v>
      </c>
      <c r="D135" s="188">
        <v>0.1361</v>
      </c>
      <c r="E135" s="123" t="s">
        <v>171</v>
      </c>
      <c r="F135" s="431"/>
      <c r="G135" s="476"/>
      <c r="H135" s="500"/>
      <c r="I135" s="500"/>
      <c r="J135" s="473"/>
      <c r="K135" s="478"/>
    </row>
    <row r="136" spans="1:16" ht="13.5" thickBot="1" x14ac:dyDescent="0.25">
      <c r="C136" s="122" t="s">
        <v>176</v>
      </c>
      <c r="D136" s="188">
        <v>0.1361</v>
      </c>
      <c r="E136" s="123" t="s">
        <v>171</v>
      </c>
      <c r="F136" s="431"/>
      <c r="G136" s="476"/>
      <c r="H136" s="500"/>
      <c r="I136" s="500"/>
      <c r="J136" s="473"/>
      <c r="K136" s="478"/>
    </row>
    <row r="137" spans="1:16" ht="13.5" thickBot="1" x14ac:dyDescent="0.25">
      <c r="C137" s="122" t="s">
        <v>177</v>
      </c>
      <c r="D137" s="188">
        <v>0.1361</v>
      </c>
      <c r="E137" s="123" t="s">
        <v>171</v>
      </c>
      <c r="F137" s="431"/>
      <c r="G137" s="476"/>
      <c r="H137" s="500"/>
      <c r="I137" s="500"/>
      <c r="J137" s="473"/>
      <c r="K137" s="478"/>
    </row>
    <row r="138" spans="1:16" ht="13.5" thickBot="1" x14ac:dyDescent="0.25">
      <c r="C138" s="124" t="s">
        <v>85</v>
      </c>
      <c r="D138" s="125">
        <v>1</v>
      </c>
      <c r="E138" s="126"/>
      <c r="G138" s="496"/>
      <c r="H138" s="501"/>
      <c r="I138" s="501"/>
      <c r="J138" s="473"/>
      <c r="K138" s="480"/>
    </row>
    <row r="139" spans="1:16" ht="12.75" x14ac:dyDescent="0.2">
      <c r="C139" s="100"/>
      <c r="G139" s="473"/>
      <c r="H139" s="473"/>
      <c r="I139" s="473"/>
      <c r="J139" s="473"/>
      <c r="K139" s="473"/>
    </row>
    <row r="140" spans="1:16" s="99" customFormat="1" ht="12.75" customHeight="1" x14ac:dyDescent="0.25">
      <c r="A140" s="98"/>
      <c r="B140" s="99" t="s">
        <v>178</v>
      </c>
      <c r="C140" s="99" t="s">
        <v>179</v>
      </c>
      <c r="D140" s="113"/>
      <c r="E140" s="113"/>
      <c r="F140" s="113"/>
      <c r="G140" s="113"/>
      <c r="H140" s="113"/>
      <c r="I140" s="113"/>
      <c r="J140" s="401"/>
      <c r="K140" s="401"/>
      <c r="L140" s="401"/>
      <c r="M140" s="401"/>
      <c r="N140" s="401"/>
      <c r="O140" s="401"/>
      <c r="P140" s="401"/>
    </row>
    <row r="141" spans="1:16" ht="12.75" x14ac:dyDescent="0.2">
      <c r="C141" s="100"/>
    </row>
    <row r="142" spans="1:16" ht="12.75" x14ac:dyDescent="0.2">
      <c r="C142" s="329" t="s">
        <v>784</v>
      </c>
    </row>
    <row r="143" spans="1:16" ht="12.75" x14ac:dyDescent="0.2">
      <c r="C143" s="100"/>
      <c r="G143" s="473"/>
      <c r="H143" s="473"/>
    </row>
    <row r="144" spans="1:16" ht="12.75" x14ac:dyDescent="0.2">
      <c r="C144" s="612" t="s">
        <v>181</v>
      </c>
      <c r="D144" s="612"/>
      <c r="E144" s="612"/>
      <c r="G144" s="614"/>
      <c r="H144" s="614"/>
      <c r="I144" s="455"/>
    </row>
    <row r="145" spans="3:8" ht="12.75" x14ac:dyDescent="0.2">
      <c r="C145" s="127" t="s">
        <v>182</v>
      </c>
      <c r="D145" s="98" t="s">
        <v>183</v>
      </c>
      <c r="E145" s="98"/>
      <c r="G145" s="476"/>
      <c r="H145" s="476"/>
    </row>
    <row r="146" spans="3:8" ht="12.75" x14ac:dyDescent="0.2">
      <c r="C146" s="127" t="s">
        <v>184</v>
      </c>
      <c r="D146" s="98" t="s">
        <v>187</v>
      </c>
      <c r="E146" s="98"/>
      <c r="G146" s="476"/>
      <c r="H146" s="476"/>
    </row>
    <row r="147" spans="3:8" ht="12.75" x14ac:dyDescent="0.2">
      <c r="C147" s="127" t="s">
        <v>186</v>
      </c>
      <c r="D147" s="98" t="s">
        <v>185</v>
      </c>
      <c r="E147" s="98"/>
      <c r="F147" s="98"/>
      <c r="G147" s="476"/>
      <c r="H147" s="476"/>
    </row>
    <row r="148" spans="3:8" ht="12.75" x14ac:dyDescent="0.2">
      <c r="C148" s="127" t="s">
        <v>188</v>
      </c>
      <c r="D148" s="98" t="s">
        <v>189</v>
      </c>
      <c r="G148" s="476"/>
      <c r="H148" s="476"/>
    </row>
    <row r="149" spans="3:8" ht="12.75" x14ac:dyDescent="0.2">
      <c r="C149" s="127" t="s">
        <v>188</v>
      </c>
      <c r="D149" s="98" t="s">
        <v>190</v>
      </c>
      <c r="E149" s="98"/>
      <c r="G149" s="476"/>
      <c r="H149" s="476"/>
    </row>
    <row r="150" spans="3:8" ht="12.75" x14ac:dyDescent="0.2">
      <c r="C150" s="127" t="s">
        <v>188</v>
      </c>
      <c r="D150" s="98" t="s">
        <v>191</v>
      </c>
      <c r="E150" s="98"/>
      <c r="G150" s="476"/>
      <c r="H150" s="476"/>
    </row>
    <row r="151" spans="3:8" ht="12.75" x14ac:dyDescent="0.2">
      <c r="C151" s="127" t="s">
        <v>188</v>
      </c>
      <c r="D151" s="98" t="s">
        <v>192</v>
      </c>
      <c r="E151" s="98"/>
      <c r="G151" s="476"/>
      <c r="H151" s="476"/>
    </row>
    <row r="152" spans="3:8" ht="12.75" x14ac:dyDescent="0.2">
      <c r="C152" s="127" t="s">
        <v>188</v>
      </c>
      <c r="D152" s="98" t="s">
        <v>193</v>
      </c>
      <c r="E152" s="98"/>
      <c r="G152" s="476"/>
      <c r="H152" s="476"/>
    </row>
    <row r="153" spans="3:8" ht="12.75" x14ac:dyDescent="0.2">
      <c r="C153" s="127" t="s">
        <v>188</v>
      </c>
      <c r="D153" s="98" t="s">
        <v>194</v>
      </c>
      <c r="E153" s="98"/>
      <c r="G153" s="476"/>
      <c r="H153" s="476"/>
    </row>
    <row r="154" spans="3:8" ht="12.75" x14ac:dyDescent="0.2">
      <c r="C154" s="127" t="s">
        <v>195</v>
      </c>
      <c r="D154" s="98" t="s">
        <v>196</v>
      </c>
      <c r="E154" s="98"/>
      <c r="G154" s="476"/>
      <c r="H154" s="476"/>
    </row>
    <row r="155" spans="3:8" ht="12.75" x14ac:dyDescent="0.2">
      <c r="C155" s="98" t="s">
        <v>197</v>
      </c>
      <c r="D155" s="1" t="s">
        <v>198</v>
      </c>
      <c r="G155" s="476"/>
      <c r="H155" s="476"/>
    </row>
    <row r="156" spans="3:8" ht="12.75" x14ac:dyDescent="0.2">
      <c r="C156" s="98"/>
      <c r="G156" s="473"/>
      <c r="H156" s="473"/>
    </row>
    <row r="157" spans="3:8" ht="12.75" x14ac:dyDescent="0.2">
      <c r="C157" s="612" t="s">
        <v>199</v>
      </c>
      <c r="D157" s="612"/>
      <c r="E157" s="612"/>
      <c r="G157" s="613"/>
      <c r="H157" s="613"/>
    </row>
    <row r="158" spans="3:8" ht="12.75" x14ac:dyDescent="0.2">
      <c r="C158" s="127" t="s">
        <v>200</v>
      </c>
      <c r="D158" s="98" t="s">
        <v>192</v>
      </c>
      <c r="E158" s="98"/>
      <c r="G158" s="476"/>
      <c r="H158" s="476"/>
    </row>
    <row r="159" spans="3:8" ht="12.75" x14ac:dyDescent="0.2">
      <c r="C159" s="127" t="s">
        <v>785</v>
      </c>
      <c r="D159" s="98" t="s">
        <v>206</v>
      </c>
      <c r="E159" s="98"/>
      <c r="G159" s="476"/>
      <c r="H159" s="476"/>
    </row>
    <row r="160" spans="3:8" ht="12.75" x14ac:dyDescent="0.2">
      <c r="C160" s="127" t="s">
        <v>207</v>
      </c>
      <c r="D160" s="98" t="s">
        <v>786</v>
      </c>
      <c r="E160" s="98"/>
      <c r="G160" s="476"/>
      <c r="H160" s="476"/>
    </row>
    <row r="161" spans="3:8" ht="12.75" x14ac:dyDescent="0.2">
      <c r="C161" s="127" t="s">
        <v>787</v>
      </c>
      <c r="D161" s="98" t="s">
        <v>210</v>
      </c>
      <c r="E161" s="98"/>
      <c r="G161" s="476"/>
      <c r="H161" s="476"/>
    </row>
    <row r="162" spans="3:8" ht="12.75" x14ac:dyDescent="0.2">
      <c r="C162" s="127" t="s">
        <v>211</v>
      </c>
      <c r="D162" s="98" t="s">
        <v>212</v>
      </c>
      <c r="E162" s="98"/>
      <c r="G162" s="476"/>
      <c r="H162" s="476"/>
    </row>
    <row r="163" spans="3:8" ht="12.75" x14ac:dyDescent="0.2">
      <c r="C163" s="127" t="s">
        <v>213</v>
      </c>
      <c r="D163" s="98" t="s">
        <v>214</v>
      </c>
      <c r="E163" s="98"/>
      <c r="G163" s="476"/>
      <c r="H163" s="476"/>
    </row>
    <row r="164" spans="3:8" ht="12.75" x14ac:dyDescent="0.2">
      <c r="C164" s="127" t="s">
        <v>788</v>
      </c>
      <c r="D164" s="98" t="s">
        <v>216</v>
      </c>
      <c r="E164" s="98"/>
      <c r="G164" s="476"/>
      <c r="H164" s="476"/>
    </row>
    <row r="165" spans="3:8" ht="12.75" x14ac:dyDescent="0.2">
      <c r="C165" s="127" t="s">
        <v>217</v>
      </c>
      <c r="D165" s="98" t="s">
        <v>218</v>
      </c>
      <c r="E165" s="98"/>
      <c r="G165" s="476"/>
      <c r="H165" s="476"/>
    </row>
    <row r="166" spans="3:8" ht="12.75" x14ac:dyDescent="0.2">
      <c r="C166" s="127" t="s">
        <v>219</v>
      </c>
      <c r="D166" s="98" t="s">
        <v>220</v>
      </c>
      <c r="E166" s="98"/>
      <c r="G166" s="476"/>
      <c r="H166" s="476"/>
    </row>
    <row r="167" spans="3:8" ht="12.75" x14ac:dyDescent="0.2">
      <c r="C167" s="127" t="s">
        <v>229</v>
      </c>
      <c r="D167" s="98" t="s">
        <v>222</v>
      </c>
      <c r="E167" s="98"/>
      <c r="G167" s="476"/>
      <c r="H167" s="476"/>
    </row>
    <row r="168" spans="3:8" ht="12.75" x14ac:dyDescent="0.2">
      <c r="C168" s="127" t="s">
        <v>789</v>
      </c>
      <c r="D168" s="98" t="s">
        <v>224</v>
      </c>
      <c r="E168" s="98"/>
      <c r="G168" s="476"/>
      <c r="H168" s="476"/>
    </row>
    <row r="169" spans="3:8" ht="12.75" x14ac:dyDescent="0.2">
      <c r="C169" s="127" t="s">
        <v>225</v>
      </c>
      <c r="D169" s="98" t="s">
        <v>226</v>
      </c>
      <c r="E169" s="98"/>
      <c r="G169" s="476"/>
      <c r="H169" s="476"/>
    </row>
    <row r="170" spans="3:8" ht="12.75" x14ac:dyDescent="0.2">
      <c r="C170" s="127" t="s">
        <v>790</v>
      </c>
      <c r="D170" s="98" t="s">
        <v>228</v>
      </c>
      <c r="E170" s="98"/>
      <c r="G170" s="476"/>
      <c r="H170" s="476"/>
    </row>
    <row r="171" spans="3:8" ht="12.75" x14ac:dyDescent="0.2">
      <c r="E171" s="98"/>
      <c r="G171" s="473"/>
      <c r="H171" s="473"/>
    </row>
    <row r="172" spans="3:8" ht="12.75" x14ac:dyDescent="0.2">
      <c r="C172" s="100"/>
      <c r="G172" s="473"/>
      <c r="H172" s="473"/>
    </row>
    <row r="173" spans="3:8" ht="12.75" x14ac:dyDescent="0.2">
      <c r="C173" s="98" t="s">
        <v>180</v>
      </c>
      <c r="G173" s="473"/>
      <c r="H173" s="473"/>
    </row>
    <row r="174" spans="3:8" ht="12.75" x14ac:dyDescent="0.2">
      <c r="C174" s="100"/>
      <c r="G174" s="473"/>
      <c r="H174" s="473"/>
    </row>
    <row r="175" spans="3:8" ht="12.75" x14ac:dyDescent="0.2">
      <c r="C175" s="612" t="s">
        <v>181</v>
      </c>
      <c r="D175" s="612"/>
      <c r="E175" s="612"/>
      <c r="G175" s="614"/>
      <c r="H175" s="614"/>
    </row>
    <row r="176" spans="3:8" ht="12.75" x14ac:dyDescent="0.2">
      <c r="C176" s="127" t="s">
        <v>182</v>
      </c>
      <c r="D176" s="98" t="s">
        <v>183</v>
      </c>
      <c r="E176" s="98"/>
      <c r="G176" s="502"/>
      <c r="H176" s="502"/>
    </row>
    <row r="177" spans="3:8" ht="12.75" x14ac:dyDescent="0.2">
      <c r="C177" s="127" t="s">
        <v>184</v>
      </c>
      <c r="D177" s="98" t="s">
        <v>185</v>
      </c>
      <c r="E177" s="98"/>
      <c r="G177" s="502"/>
      <c r="H177" s="502"/>
    </row>
    <row r="178" spans="3:8" ht="12.75" x14ac:dyDescent="0.2">
      <c r="C178" s="127" t="s">
        <v>186</v>
      </c>
      <c r="D178" s="98" t="s">
        <v>187</v>
      </c>
      <c r="E178" s="98"/>
      <c r="F178" s="98"/>
      <c r="G178" s="502"/>
      <c r="H178" s="502"/>
    </row>
    <row r="179" spans="3:8" ht="12.75" x14ac:dyDescent="0.2">
      <c r="C179" s="127" t="s">
        <v>188</v>
      </c>
      <c r="D179" s="98" t="s">
        <v>189</v>
      </c>
      <c r="E179" s="98"/>
      <c r="G179" s="502"/>
      <c r="H179" s="502"/>
    </row>
    <row r="180" spans="3:8" ht="12.75" x14ac:dyDescent="0.2">
      <c r="C180" s="127" t="s">
        <v>188</v>
      </c>
      <c r="D180" s="98" t="s">
        <v>190</v>
      </c>
      <c r="E180" s="98"/>
      <c r="G180" s="502"/>
      <c r="H180" s="502"/>
    </row>
    <row r="181" spans="3:8" ht="12.75" x14ac:dyDescent="0.2">
      <c r="C181" s="127" t="s">
        <v>188</v>
      </c>
      <c r="D181" s="98" t="s">
        <v>191</v>
      </c>
      <c r="E181" s="98"/>
      <c r="G181" s="502"/>
      <c r="H181" s="502"/>
    </row>
    <row r="182" spans="3:8" ht="12.75" x14ac:dyDescent="0.2">
      <c r="C182" s="127" t="s">
        <v>188</v>
      </c>
      <c r="D182" s="98" t="s">
        <v>192</v>
      </c>
      <c r="E182" s="98"/>
      <c r="G182" s="502"/>
      <c r="H182" s="502"/>
    </row>
    <row r="183" spans="3:8" ht="12.75" x14ac:dyDescent="0.2">
      <c r="C183" s="127" t="s">
        <v>188</v>
      </c>
      <c r="D183" s="98" t="s">
        <v>193</v>
      </c>
      <c r="E183" s="98"/>
      <c r="G183" s="502"/>
      <c r="H183" s="502"/>
    </row>
    <row r="184" spans="3:8" ht="12.75" x14ac:dyDescent="0.2">
      <c r="C184" s="127" t="s">
        <v>188</v>
      </c>
      <c r="D184" s="98" t="s">
        <v>194</v>
      </c>
      <c r="E184" s="98"/>
      <c r="G184" s="502"/>
      <c r="H184" s="502"/>
    </row>
    <row r="185" spans="3:8" ht="12.75" x14ac:dyDescent="0.2">
      <c r="C185" s="127" t="s">
        <v>195</v>
      </c>
      <c r="D185" s="98" t="s">
        <v>196</v>
      </c>
      <c r="E185" s="98"/>
      <c r="G185" s="502"/>
      <c r="H185" s="502"/>
    </row>
    <row r="186" spans="3:8" ht="12.75" x14ac:dyDescent="0.2">
      <c r="C186" s="98" t="s">
        <v>197</v>
      </c>
      <c r="D186" s="1" t="s">
        <v>198</v>
      </c>
      <c r="G186" s="502"/>
      <c r="H186" s="502"/>
    </row>
    <row r="187" spans="3:8" ht="12.75" x14ac:dyDescent="0.2">
      <c r="G187" s="473"/>
      <c r="H187" s="473"/>
    </row>
    <row r="188" spans="3:8" ht="12.75" x14ac:dyDescent="0.2">
      <c r="C188" s="612" t="s">
        <v>199</v>
      </c>
      <c r="D188" s="612"/>
      <c r="E188" s="612"/>
      <c r="G188" s="615"/>
      <c r="H188" s="615"/>
    </row>
    <row r="189" spans="3:8" ht="12.75" x14ac:dyDescent="0.2">
      <c r="C189" s="127" t="s">
        <v>200</v>
      </c>
      <c r="D189" s="98" t="s">
        <v>192</v>
      </c>
      <c r="E189" s="98"/>
      <c r="G189" s="502"/>
      <c r="H189" s="502"/>
    </row>
    <row r="190" spans="3:8" ht="12.75" x14ac:dyDescent="0.2">
      <c r="C190" s="127" t="s">
        <v>201</v>
      </c>
      <c r="D190" s="98" t="s">
        <v>191</v>
      </c>
      <c r="E190" s="98"/>
      <c r="G190" s="502"/>
      <c r="H190" s="502"/>
    </row>
    <row r="191" spans="3:8" ht="12.75" x14ac:dyDescent="0.2">
      <c r="C191" s="127" t="s">
        <v>202</v>
      </c>
      <c r="D191" s="98" t="s">
        <v>193</v>
      </c>
      <c r="E191" s="98"/>
      <c r="G191" s="502"/>
      <c r="H191" s="502"/>
    </row>
    <row r="192" spans="3:8" ht="12.75" x14ac:dyDescent="0.2">
      <c r="C192" s="127" t="s">
        <v>203</v>
      </c>
      <c r="D192" s="98" t="s">
        <v>204</v>
      </c>
      <c r="E192" s="98"/>
      <c r="G192" s="502"/>
      <c r="H192" s="502"/>
    </row>
    <row r="193" spans="3:16" ht="12.75" x14ac:dyDescent="0.2">
      <c r="C193" s="127" t="s">
        <v>205</v>
      </c>
      <c r="D193" s="98" t="s">
        <v>206</v>
      </c>
      <c r="E193" s="98"/>
      <c r="G193" s="502"/>
      <c r="H193" s="502"/>
    </row>
    <row r="194" spans="3:16" ht="12.75" x14ac:dyDescent="0.2">
      <c r="C194" s="127" t="s">
        <v>207</v>
      </c>
      <c r="D194" s="98" t="s">
        <v>208</v>
      </c>
      <c r="E194" s="98"/>
      <c r="G194" s="502"/>
      <c r="H194" s="502"/>
    </row>
    <row r="195" spans="3:16" ht="12.75" x14ac:dyDescent="0.2">
      <c r="C195" s="127" t="s">
        <v>209</v>
      </c>
      <c r="D195" s="98" t="s">
        <v>210</v>
      </c>
      <c r="E195" s="98"/>
      <c r="G195" s="502"/>
      <c r="H195" s="502"/>
    </row>
    <row r="196" spans="3:16" ht="12.75" x14ac:dyDescent="0.2">
      <c r="C196" s="127" t="s">
        <v>211</v>
      </c>
      <c r="D196" s="98" t="s">
        <v>212</v>
      </c>
      <c r="E196" s="98"/>
      <c r="G196" s="476"/>
      <c r="H196" s="502"/>
    </row>
    <row r="197" spans="3:16" ht="12.75" x14ac:dyDescent="0.2">
      <c r="C197" s="127" t="s">
        <v>213</v>
      </c>
      <c r="D197" s="98" t="s">
        <v>214</v>
      </c>
      <c r="E197" s="98"/>
      <c r="G197" s="502"/>
      <c r="H197" s="502"/>
    </row>
    <row r="198" spans="3:16" ht="12.75" x14ac:dyDescent="0.2">
      <c r="C198" s="127" t="s">
        <v>215</v>
      </c>
      <c r="D198" s="98" t="s">
        <v>216</v>
      </c>
      <c r="E198" s="98"/>
      <c r="G198" s="502"/>
      <c r="H198" s="502"/>
    </row>
    <row r="199" spans="3:16" ht="12.75" x14ac:dyDescent="0.2">
      <c r="C199" s="127" t="s">
        <v>217</v>
      </c>
      <c r="D199" s="98" t="s">
        <v>218</v>
      </c>
      <c r="E199" s="98"/>
      <c r="G199" s="502"/>
      <c r="H199" s="502"/>
    </row>
    <row r="200" spans="3:16" ht="12.75" x14ac:dyDescent="0.2">
      <c r="C200" s="127" t="s">
        <v>219</v>
      </c>
      <c r="D200" s="98" t="s">
        <v>220</v>
      </c>
      <c r="E200" s="98"/>
      <c r="G200" s="502"/>
      <c r="H200" s="502"/>
      <c r="I200" s="459"/>
    </row>
    <row r="201" spans="3:16" ht="12.75" x14ac:dyDescent="0.2">
      <c r="C201" s="127" t="s">
        <v>221</v>
      </c>
      <c r="D201" s="98" t="s">
        <v>222</v>
      </c>
      <c r="E201" s="98"/>
      <c r="G201" s="502"/>
      <c r="H201" s="502"/>
    </row>
    <row r="202" spans="3:16" ht="12.75" x14ac:dyDescent="0.2">
      <c r="C202" s="127" t="s">
        <v>223</v>
      </c>
      <c r="D202" s="98" t="s">
        <v>224</v>
      </c>
      <c r="E202" s="98"/>
      <c r="G202" s="502"/>
      <c r="H202" s="502"/>
    </row>
    <row r="203" spans="3:16" ht="12.75" x14ac:dyDescent="0.2">
      <c r="C203" s="127" t="s">
        <v>225</v>
      </c>
      <c r="D203" s="98" t="s">
        <v>226</v>
      </c>
      <c r="E203" s="98"/>
      <c r="G203" s="502"/>
      <c r="H203" s="502"/>
    </row>
    <row r="204" spans="3:16" ht="12.75" x14ac:dyDescent="0.2">
      <c r="C204" s="127" t="s">
        <v>227</v>
      </c>
      <c r="D204" s="98" t="s">
        <v>228</v>
      </c>
      <c r="E204" s="98"/>
      <c r="G204" s="502"/>
      <c r="H204" s="502"/>
    </row>
    <row r="205" spans="3:16" ht="12.75" x14ac:dyDescent="0.2">
      <c r="C205" s="100"/>
      <c r="G205" s="502"/>
      <c r="H205" s="502"/>
    </row>
    <row r="206" spans="3:16" ht="12.75" customHeight="1" x14ac:dyDescent="0.2">
      <c r="C206" s="607" t="s">
        <v>1014</v>
      </c>
      <c r="D206" s="607"/>
      <c r="E206" s="607"/>
      <c r="F206" s="607"/>
      <c r="G206" s="607"/>
      <c r="H206" s="607"/>
      <c r="I206" s="607"/>
      <c r="J206" s="400"/>
      <c r="K206" s="400"/>
      <c r="L206" s="400"/>
      <c r="M206" s="400"/>
      <c r="N206" s="400"/>
      <c r="O206" s="400"/>
      <c r="P206" s="400"/>
    </row>
    <row r="207" spans="3:16" ht="12.75" x14ac:dyDescent="0.2">
      <c r="C207" s="102"/>
    </row>
    <row r="208" spans="3:16"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row r="1642" ht="12.75" customHeight="1" x14ac:dyDescent="0.2"/>
    <row r="1643" ht="12.75" customHeight="1" x14ac:dyDescent="0.2"/>
    <row r="1644" ht="12.75" customHeight="1" x14ac:dyDescent="0.2"/>
    <row r="1645" ht="12.75" customHeight="1" x14ac:dyDescent="0.2"/>
    <row r="1646" ht="12.75" customHeight="1" x14ac:dyDescent="0.2"/>
    <row r="1647" ht="12.75" customHeight="1" x14ac:dyDescent="0.2"/>
    <row r="1648" ht="12.75" customHeight="1" x14ac:dyDescent="0.2"/>
    <row r="1649" ht="12.75" customHeight="1" x14ac:dyDescent="0.2"/>
    <row r="1650" ht="12.75" customHeight="1" x14ac:dyDescent="0.2"/>
    <row r="1651" ht="12.75" customHeight="1" x14ac:dyDescent="0.2"/>
    <row r="1652" ht="12.75" customHeight="1" x14ac:dyDescent="0.2"/>
    <row r="1653" ht="12.75" customHeight="1" x14ac:dyDescent="0.2"/>
    <row r="1654" ht="12.75" customHeight="1" x14ac:dyDescent="0.2"/>
    <row r="1655" ht="12.75" customHeight="1" x14ac:dyDescent="0.2"/>
    <row r="1656" ht="12.75" customHeight="1" x14ac:dyDescent="0.2"/>
    <row r="1657" ht="12.75" customHeight="1" x14ac:dyDescent="0.2"/>
    <row r="1658" ht="12.75" customHeight="1" x14ac:dyDescent="0.2"/>
    <row r="1659" ht="12.75" customHeight="1" x14ac:dyDescent="0.2"/>
    <row r="1660" ht="12.75" customHeight="1" x14ac:dyDescent="0.2"/>
    <row r="1661" ht="12.75" customHeight="1" x14ac:dyDescent="0.2"/>
    <row r="1662" ht="12.75" customHeight="1" x14ac:dyDescent="0.2"/>
    <row r="1663" ht="12.75" customHeight="1" x14ac:dyDescent="0.2"/>
    <row r="1664" ht="12.75" customHeight="1" x14ac:dyDescent="0.2"/>
    <row r="1665" ht="12.75" customHeight="1" x14ac:dyDescent="0.2"/>
    <row r="1666" ht="12.75" customHeight="1" x14ac:dyDescent="0.2"/>
    <row r="1667" ht="12.75" customHeight="1" x14ac:dyDescent="0.2"/>
    <row r="1668" ht="12.75" customHeight="1" x14ac:dyDescent="0.2"/>
    <row r="1669" ht="12.75" customHeight="1" x14ac:dyDescent="0.2"/>
    <row r="1670" ht="12.75" customHeight="1" x14ac:dyDescent="0.2"/>
    <row r="1671" ht="12.75" customHeight="1" x14ac:dyDescent="0.2"/>
    <row r="1672" ht="12.75" customHeight="1" x14ac:dyDescent="0.2"/>
    <row r="1673" ht="12.75" customHeight="1" x14ac:dyDescent="0.2"/>
    <row r="1674" ht="12.75" customHeight="1" x14ac:dyDescent="0.2"/>
    <row r="1675" ht="12.75" customHeight="1" x14ac:dyDescent="0.2"/>
    <row r="1676" ht="12.75" customHeight="1" x14ac:dyDescent="0.2"/>
    <row r="1677" ht="12.75" customHeight="1" x14ac:dyDescent="0.2"/>
    <row r="1678" ht="12.75" customHeight="1" x14ac:dyDescent="0.2"/>
    <row r="1679" ht="12.75" customHeight="1" x14ac:dyDescent="0.2"/>
    <row r="1680" ht="12.75" customHeight="1" x14ac:dyDescent="0.2"/>
    <row r="1681" ht="12.75" customHeight="1" x14ac:dyDescent="0.2"/>
    <row r="1682" ht="12.75" customHeight="1" x14ac:dyDescent="0.2"/>
    <row r="1683" ht="12.75" customHeight="1" x14ac:dyDescent="0.2"/>
    <row r="1684" ht="12.75" customHeight="1" x14ac:dyDescent="0.2"/>
    <row r="1685" ht="12.75" customHeight="1" x14ac:dyDescent="0.2"/>
    <row r="1686" ht="12.75" customHeight="1" x14ac:dyDescent="0.2"/>
    <row r="1687" ht="12.75" customHeight="1" x14ac:dyDescent="0.2"/>
    <row r="1688" ht="12.75" customHeight="1" x14ac:dyDescent="0.2"/>
    <row r="1689" ht="12.75" customHeight="1" x14ac:dyDescent="0.2"/>
    <row r="1690" ht="12.75" customHeight="1" x14ac:dyDescent="0.2"/>
    <row r="1691" ht="12.75" customHeight="1" x14ac:dyDescent="0.2"/>
    <row r="1692" ht="12.75" customHeight="1" x14ac:dyDescent="0.2"/>
    <row r="1693" ht="12.75" customHeight="1" x14ac:dyDescent="0.2"/>
    <row r="1694" ht="12.75" customHeight="1" x14ac:dyDescent="0.2"/>
    <row r="1695" ht="12.75" customHeight="1" x14ac:dyDescent="0.2"/>
    <row r="1696" ht="12.75" customHeight="1" x14ac:dyDescent="0.2"/>
    <row r="1697" ht="12.75" customHeight="1" x14ac:dyDescent="0.2"/>
    <row r="1698" ht="12.75" customHeight="1" x14ac:dyDescent="0.2"/>
    <row r="1699" ht="12.75" customHeight="1" x14ac:dyDescent="0.2"/>
    <row r="1700" ht="12.75" customHeight="1" x14ac:dyDescent="0.2"/>
    <row r="1701" ht="12.75" customHeight="1" x14ac:dyDescent="0.2"/>
    <row r="1702" ht="12.75" customHeight="1" x14ac:dyDescent="0.2"/>
    <row r="1703" ht="12.75" customHeight="1" x14ac:dyDescent="0.2"/>
    <row r="1704" ht="12.75" customHeight="1" x14ac:dyDescent="0.2"/>
    <row r="1705" ht="12.75" customHeight="1" x14ac:dyDescent="0.2"/>
    <row r="1706" ht="12.75" customHeight="1" x14ac:dyDescent="0.2"/>
    <row r="1707" ht="12.75" customHeight="1" x14ac:dyDescent="0.2"/>
    <row r="1708" ht="12.75" customHeight="1" x14ac:dyDescent="0.2"/>
    <row r="1709" ht="12.75" customHeight="1" x14ac:dyDescent="0.2"/>
    <row r="1710" ht="12.75" customHeight="1" x14ac:dyDescent="0.2"/>
    <row r="1711" ht="12.75" customHeight="1" x14ac:dyDescent="0.2"/>
    <row r="1712" ht="12.75" customHeight="1" x14ac:dyDescent="0.2"/>
    <row r="1713" ht="12.75" customHeight="1" x14ac:dyDescent="0.2"/>
    <row r="1714" ht="12.75" customHeight="1" x14ac:dyDescent="0.2"/>
    <row r="1715" ht="12.75" customHeight="1" x14ac:dyDescent="0.2"/>
    <row r="1716" ht="12.75" customHeight="1" x14ac:dyDescent="0.2"/>
    <row r="1717" ht="12.75" customHeight="1" x14ac:dyDescent="0.2"/>
    <row r="1718" ht="12.75" customHeight="1" x14ac:dyDescent="0.2"/>
    <row r="1719" ht="12.75" customHeight="1" x14ac:dyDescent="0.2"/>
    <row r="1720" ht="12.75" customHeight="1" x14ac:dyDescent="0.2"/>
    <row r="1721" ht="12.75" customHeight="1" x14ac:dyDescent="0.2"/>
    <row r="1722" ht="12.75" customHeight="1" x14ac:dyDescent="0.2"/>
    <row r="1723" ht="12.75" customHeight="1" x14ac:dyDescent="0.2"/>
    <row r="1724" ht="12.75" customHeight="1" x14ac:dyDescent="0.2"/>
    <row r="1725" ht="12.75" customHeight="1" x14ac:dyDescent="0.2"/>
    <row r="1726" ht="12.75" customHeight="1" x14ac:dyDescent="0.2"/>
    <row r="1727" ht="12.75" customHeight="1" x14ac:dyDescent="0.2"/>
    <row r="1728" ht="12.75" customHeight="1" x14ac:dyDescent="0.2"/>
    <row r="1729" ht="12.75" customHeight="1" x14ac:dyDescent="0.2"/>
    <row r="1730" ht="12.75" customHeight="1" x14ac:dyDescent="0.2"/>
    <row r="1731" ht="12.75" customHeight="1" x14ac:dyDescent="0.2"/>
    <row r="1732" ht="12.75" customHeight="1" x14ac:dyDescent="0.2"/>
    <row r="1733" ht="12.75" customHeight="1" x14ac:dyDescent="0.2"/>
    <row r="1734" ht="12.75" customHeight="1" x14ac:dyDescent="0.2"/>
    <row r="1735" ht="12.75" customHeight="1" x14ac:dyDescent="0.2"/>
    <row r="1736" ht="12.75" customHeight="1" x14ac:dyDescent="0.2"/>
    <row r="1737" ht="12.75" customHeight="1" x14ac:dyDescent="0.2"/>
    <row r="1738" ht="12.75" customHeight="1" x14ac:dyDescent="0.2"/>
    <row r="1739" ht="12.75" customHeight="1" x14ac:dyDescent="0.2"/>
    <row r="1740" ht="12.75" customHeight="1" x14ac:dyDescent="0.2"/>
  </sheetData>
  <mergeCells count="70">
    <mergeCell ref="C75:I75"/>
    <mergeCell ref="C76:I76"/>
    <mergeCell ref="D78:I78"/>
    <mergeCell ref="C124:I124"/>
    <mergeCell ref="C126:I126"/>
    <mergeCell ref="C112:I112"/>
    <mergeCell ref="C109:I109"/>
    <mergeCell ref="C110:I110"/>
    <mergeCell ref="C119:C120"/>
    <mergeCell ref="C116:I116"/>
    <mergeCell ref="F119:F120"/>
    <mergeCell ref="C188:E188"/>
    <mergeCell ref="C206:I206"/>
    <mergeCell ref="C128:I128"/>
    <mergeCell ref="C144:E144"/>
    <mergeCell ref="C157:E157"/>
    <mergeCell ref="C175:E175"/>
    <mergeCell ref="G157:H157"/>
    <mergeCell ref="G175:H175"/>
    <mergeCell ref="G188:H188"/>
    <mergeCell ref="G129:G130"/>
    <mergeCell ref="H129:H130"/>
    <mergeCell ref="I129:I130"/>
    <mergeCell ref="G144:H144"/>
    <mergeCell ref="C44:I44"/>
    <mergeCell ref="C46:I46"/>
    <mergeCell ref="C48:I48"/>
    <mergeCell ref="C52:I52"/>
    <mergeCell ref="C72:I72"/>
    <mergeCell ref="C57:I57"/>
    <mergeCell ref="C58:I58"/>
    <mergeCell ref="C59:I59"/>
    <mergeCell ref="C61:I61"/>
    <mergeCell ref="C63:I63"/>
    <mergeCell ref="C65:I65"/>
    <mergeCell ref="C66:I66"/>
    <mergeCell ref="C67:I67"/>
    <mergeCell ref="C68:I68"/>
    <mergeCell ref="C69:I69"/>
    <mergeCell ref="C71:I71"/>
    <mergeCell ref="B5:I5"/>
    <mergeCell ref="D10:I10"/>
    <mergeCell ref="C34:I34"/>
    <mergeCell ref="C12:I12"/>
    <mergeCell ref="C14:I14"/>
    <mergeCell ref="C16:I16"/>
    <mergeCell ref="C18:I18"/>
    <mergeCell ref="C20:I20"/>
    <mergeCell ref="D22:I22"/>
    <mergeCell ref="C24:I24"/>
    <mergeCell ref="C26:I26"/>
    <mergeCell ref="C28:I28"/>
    <mergeCell ref="C30:I30"/>
    <mergeCell ref="C32:I32"/>
    <mergeCell ref="C36:I36"/>
    <mergeCell ref="C38:I38"/>
    <mergeCell ref="C40:I40"/>
    <mergeCell ref="R103:R104"/>
    <mergeCell ref="T103:T104"/>
    <mergeCell ref="C97:I97"/>
    <mergeCell ref="C99:I99"/>
    <mergeCell ref="C80:I80"/>
    <mergeCell ref="D83:I83"/>
    <mergeCell ref="C85:I85"/>
    <mergeCell ref="C73:I73"/>
    <mergeCell ref="C74:I74"/>
    <mergeCell ref="O103:O104"/>
    <mergeCell ref="C54:I54"/>
    <mergeCell ref="C55:I55"/>
    <mergeCell ref="C42:I42"/>
  </mergeCells>
  <pageMargins left="0.7" right="0.7" top="0.75" bottom="0.75" header="0.3" footer="0.3"/>
  <pageSetup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1" Type="http://schemas.openxmlformats.org/package/2006/relationships/digital-signature/signature" Target="sig1.xml"/><Relationship Id="rId6" Type="http://schemas.openxmlformats.org/package/2006/relationships/digital-signature/signature" Target="sig6.xml"/><Relationship Id="rId5" Type="http://schemas.openxmlformats.org/package/2006/relationships/digital-signature/signature" Target="sig4.xml"/><Relationship Id="rId4" Type="http://schemas.openxmlformats.org/package/2006/relationships/digital-signature/signature" Target="sig2.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vpjUwxUeiAzGNpvLepDzwBg+TB2Tt2NvW6XQ9v8555E=</DigestValue>
    </Reference>
    <Reference Type="http://www.w3.org/2000/09/xmldsig#Object" URI="#idOfficeObject">
      <DigestMethod Algorithm="http://www.w3.org/2001/04/xmlenc#sha256"/>
      <DigestValue>If6T073ytPNNi/6FujzrLUbPnu5oJMK/ZWrt38HHu2Y=</DigestValue>
    </Reference>
    <Reference Type="http://uri.etsi.org/01903#SignedProperties" URI="#idSignedProperties">
      <Transforms>
        <Transform Algorithm="http://www.w3.org/TR/2001/REC-xml-c14n-20010315"/>
      </Transforms>
      <DigestMethod Algorithm="http://www.w3.org/2001/04/xmlenc#sha256"/>
      <DigestValue>ZG4oB+LLIA+OGH4MouzsO/CWxGecuQnrldFsopc/mo4=</DigestValue>
    </Reference>
  </SignedInfo>
  <SignatureValue>WhY2XgVjj7/wtqG6X8+exgV6qD2ED0pNv08LyYaQkf1rhXLKD39ukOUgQPXHloqwiGs75C6QZ2C5
SAiPNN2UZXwEqghi/RNF4jlXMLNv1MBCZF5HETtk99/OZu8YgI//bHofrqG9xNlVY0EY92S4C53e
Kkkk9h4tZY5+zye6yJJGeKt+D/4mcp8bSC0Rbl2vWkxYS9f93ZsdDcTW+F1RtvHj+ju2/LzCgc7+
NT5J7U4NuIDzFrXSSwS//sc+jTQV/zW31N5pJZZh+ohx2SVLXadVOG7oFexVNH2vBmozki+DxlMh
NWmi9i5RbMrzxJwF3QQiprkBwrhB2RClDlC8VA==</SignatureValue>
  <KeyInfo>
    <X509Data>
      <X509Certificate>MIIKIDCCCAigAwIBAgITXAAAwsy5+jhxDu8m1AAAAADCzDANBgkqhkiG9w0BAQsFADBXMRcwFQYDVQQFEw5SVUMgODAwODA2MTAtNzEVMBMGA1UEChMMQ09ERTEwMCBTLkEuMQswCQYDVQQGEwJQWTEYMBYGA1UEAxMPQ0EtQ09ERTEwMCBTLkEuMB4XDTIyMDgyOTEzNTQ0MVoXDTI0MDgyOTEzNTQ0MVowgb8xJjAkBgNVBAMTHVNPTklBIEJFQVRSSVogUklPUyBERSBDT1JPTkVMMTUwMwYDVQQKEyxDRVJUSUZJQ0FETyBDVUFMSUZJQ0FETyBERSBGSVJNQSBFTEVDVFJPTklDQTELMAkGA1UEBhMCUFkxFjAUBgNVBCoTDVNPTklBIEJFQVRSSVoxGDAWBgNVBAQTD1JJT1MgREUgQ09ST05FTDESMBAGA1UEBRMJQ0kxMjE4NzgyMQswCQYDVQQLEwJGMjCCASIwDQYJKoZIhvcNAQEBBQADggEPADCCAQoCggEBALlSDqwyAClrwLj/tLyy+rkuwFip1NKcK8CPz8nNzF6jwCEBvTuN8GTYsM41ixuj8eg6MATjHZEIY/ixxOUzHWRQcxma8Z2JWVZ/9YmODYxaI3l2Lc6QObb+Ru1kbXYweybk8WWcmUzUGW3GsoSRyyUVb7VOJ4z+T2F16vG3hFWMT1alIJ151fgaRk+xzIZRlF4GVeK7Kr8pMqwI5+k5v9tBXONIeUYhSopZ2Rnupyl3XUUG7+93oxCnlirX+VmyfF70oWY/yAxiJhyYyrYuRaaaP2MN1QVRtoNYtxs8Jmxx+tG5nLgHRcFZGutZpnGOmBOndaOg8P7HVuFqgSWBWrUCAwEAAaOCBXowggV2MA4GA1UdDwEB/wQEAwIF4DAMBgNVHRMBAf8EAjAAMCAGA1UdJQEB/wQWMBQGCCsGAQUFBwMCBggrBgEFBQcDBDAdBgNVHQ4EFgQUzcVSaw9jxCbzKqk4V1AVflKxm8o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McBgNVHSAEggMTMIIDDzCCAwsGCysGAQQBg65wAQEEMIIC+jBKBggrBgEFBQcCARY+aHR0cDovL3d3dy5jb2RlMTAwLmNvbS5weS9yZXBvc2l0b3Jpby1kZS1kb2N1bWVudG9zLXB1YmxpY29zLwAwggFWBggrBgEFBQcCAjCCAUgeggFEAEMAZQByAHQAaQBmAGkAYwBhAGQAbwAgAGMAdQBhAGwAaQBmAGkAYwBhAGQAbwAgAGQAZQAgAGYAaQByAG0AYQAgAGUAbABlAGMAdAByAPMAbgBpAGMAYQAgAHQAaQBwAG8AIABGADIAIAAoAGMAbABhAHYAZQBzACAAZQBuACAAZABpAHMAcABvAHMAaQB0AGkAdgBvACAAYwB1AGEAbABpAGYAaQBjAGEAZABvACkAIABzAHUAagBlAHQAYQAgAGEAIABsAGEAcwAgAGMAbwBuAGQAaQBjAGkAbwBuAGUAcwAgAGQAZQAgAHUAcwBvACAAZQB4AHAAdQBlAHMAdABhAHMAIABlAG4AIABsAGEAIABEAFAAQwAgAGQAZQBsACAAUABDAFMAQwAgAEMATwBEAEUAMQAwADAAIABTAC4AQQAuMIIBUAYIKwYBBQUHAgIwggFCHoIBPgBRAHUAYQBsAGkAZgBpAGUAZAAgAGMAZQByAHQAaQBmAGkAYwBhAHQAZQAgAG8AZgAgAGUAbABlAGMAdAByAG8AbgBpAGMAIABzAGkAZwBuAGEAdAB1AHIAZQAgAHQAeQBwAGUAIABGADIAIAAoAGsAZQB5AHMAIABpAG4AIABxAHUAYQBsAGkAZgBpAGUAZAAgAGQAZQB2AGkAYwBlACkAIABzAHUAYgBqAGUAYwB0ACAAdABvACAAdABoAGUAIABjAG8AbgBkAGkAdABpAG8AbgBzACAAbwBmACAAdQBzAGUAIABzAGUAdAAgAGYAbwByAHQAaAAgAGkAbgAgAHQAaABlACAAQwBQAFMAIABvAGYAIAB0AGgAZQAgAFAAQwBTAEMAIABDAE8ARABFADEAMAAwACAAUwAuAEEALjBOBgNVHREERzBFgRdTT05JQS5SSU9TQEFUTEFTLkNPTS5QWaQqMCgxJjAkBgNVBA0THUZJUk1BIEVMRUNUUk9OSUNBIENVQUxJRklDQURBMA0GCSqGSIb3DQEBCwUAA4ICAQAcSqQSUhsW57t+Q4p21D7JWcJEAs2nwEYIqf8heFsTcC66gdCnO8M5LbmKWZPdX1/yfzytkMPlflAlDhg468KEHjE8iq64Yrrtts5DcEBTi/JuLAmYWPEQdktOEcE5JXhVlzFhxiqY3pQ2HygnKKUM88Z8BszWyonzWHPT/fOvOfSy7QRCdqfbY6fCJKmDOF9mmuDw5u5rRJ1MYP7JCMCDh+fa7jYXSgPS7vD8O5q5c2MJv7kea9gLDXPDEjwnxgHBe6f6d+HO+UiWWxA12exfk67d8XuP4zQ6FEOXmBom+69Da8ENXqyw3DMSCXHR7pxsEH3syK8VV6KvWZSKTQaoXx5HI6DcJ1Vus+IscEgjmiaAyiPlrVHZcrJVhYjcYXlVaH5sPapbzH5khphZOGPdCEpEJsWpcbbksmgyjdE9OKLa1GjFlnmbhdJe5ewA5dQmwq/ZlMa+3n2ryAhzngdfsJDP2hwWAc6vVbURgM/vIyJ6hd1WDtGIs62Sy/dpbi1lqRhPUv7908VKGsFx0q+0wlg/2MrAopy6YOhL0x4+aU4CeIVWXS+2XUkvIFDxBVC+Tn5JJvasfTow73j/frqoq3LR3av+TiTvslF/rQ7o5a05Ostw35wMbc/1KJm9i2TgpoYfyhTeZ2Y/CRG/W5ovcGw6UloVQb79s7ale+J2g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5oGxLAhLreBAXzMYF27D+D3OYGjAwWcnj2/S5Gm2bok=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drawing1.xml?ContentType=application/vnd.openxmlformats-officedocument.drawing+xml">
        <DigestMethod Algorithm="http://www.w3.org/2001/04/xmlenc#sha256"/>
        <DigestValue>6/icKHZLWgh4AIR8VqsZc8d1+kUUOAb7LIaRN+A39Jg=</DigestValue>
      </Reference>
      <Reference URI="/xl/drawings/drawing10.xml?ContentType=application/vnd.openxmlformats-officedocument.drawing+xml">
        <DigestMethod Algorithm="http://www.w3.org/2001/04/xmlenc#sha256"/>
        <DigestValue>cDcCi8mtuwm6w5H9h3mLMNAk4Do4hSIRLPqtPOQs7Vg=</DigestValue>
      </Reference>
      <Reference URI="/xl/drawings/drawing11.xml?ContentType=application/vnd.openxmlformats-officedocument.drawing+xml">
        <DigestMethod Algorithm="http://www.w3.org/2001/04/xmlenc#sha256"/>
        <DigestValue>qDRkVFALZq8JP+H3wUqD1t6oxq59WlNLl7/grnjw4V8=</DigestValue>
      </Reference>
      <Reference URI="/xl/drawings/drawing12.xml?ContentType=application/vnd.openxmlformats-officedocument.drawing+xml">
        <DigestMethod Algorithm="http://www.w3.org/2001/04/xmlenc#sha256"/>
        <DigestValue>0ybgt+p9S2yXCTUytJ9i2ClfKFawqVkkO2kJpBfhA+g=</DigestValue>
      </Reference>
      <Reference URI="/xl/drawings/drawing13.xml?ContentType=application/vnd.openxmlformats-officedocument.drawing+xml">
        <DigestMethod Algorithm="http://www.w3.org/2001/04/xmlenc#sha256"/>
        <DigestValue>pD/+OhBLlE6EtP4uLk10vGPx+B6SVOn79j7d/TCP6Bk=</DigestValue>
      </Reference>
      <Reference URI="/xl/drawings/drawing14.xml?ContentType=application/vnd.openxmlformats-officedocument.drawing+xml">
        <DigestMethod Algorithm="http://www.w3.org/2001/04/xmlenc#sha256"/>
        <DigestValue>IZNgssUi9lYw1d1F1dIJIbbokxMyLk3j73Gk3fT8LP0=</DigestValue>
      </Reference>
      <Reference URI="/xl/drawings/drawing15.xml?ContentType=application/vnd.openxmlformats-officedocument.drawing+xml">
        <DigestMethod Algorithm="http://www.w3.org/2001/04/xmlenc#sha256"/>
        <DigestValue>na1fpo5krxcUoQpvjHuYMZ5zLzSxrNmwoXjmEPwAKbI=</DigestValue>
      </Reference>
      <Reference URI="/xl/drawings/drawing16.xml?ContentType=application/vnd.openxmlformats-officedocument.drawing+xml">
        <DigestMethod Algorithm="http://www.w3.org/2001/04/xmlenc#sha256"/>
        <DigestValue>UFu+bpzRheqqY3h7P4del+eazqqrsK4tjb5YpxswpRo=</DigestValue>
      </Reference>
      <Reference URI="/xl/drawings/drawing17.xml?ContentType=application/vnd.openxmlformats-officedocument.drawing+xml">
        <DigestMethod Algorithm="http://www.w3.org/2001/04/xmlenc#sha256"/>
        <DigestValue>mDev+71ltuKkRGwT3/o3WdD8xz1C0u63Mf7lhP8C5Fo=</DigestValue>
      </Reference>
      <Reference URI="/xl/drawings/drawing18.xml?ContentType=application/vnd.openxmlformats-officedocument.drawing+xml">
        <DigestMethod Algorithm="http://www.w3.org/2001/04/xmlenc#sha256"/>
        <DigestValue>45+TaZbYqLt0tynY3XaQ6Mh+XdL3zWUJCHFwBhAuwTc=</DigestValue>
      </Reference>
      <Reference URI="/xl/drawings/drawing2.xml?ContentType=application/vnd.openxmlformats-officedocument.drawing+xml">
        <DigestMethod Algorithm="http://www.w3.org/2001/04/xmlenc#sha256"/>
        <DigestValue>leSiOFcGjE5YSEH0ooF5N3gjEfS/t9nzGYdE6hMnRjo=</DigestValue>
      </Reference>
      <Reference URI="/xl/drawings/drawing3.xml?ContentType=application/vnd.openxmlformats-officedocument.drawing+xml">
        <DigestMethod Algorithm="http://www.w3.org/2001/04/xmlenc#sha256"/>
        <DigestValue>XfVD8cA0LLL57AFZidn2vwo2fRoMXlpN/+X/uTUM5pU=</DigestValue>
      </Reference>
      <Reference URI="/xl/drawings/drawing4.xml?ContentType=application/vnd.openxmlformats-officedocument.drawing+xml">
        <DigestMethod Algorithm="http://www.w3.org/2001/04/xmlenc#sha256"/>
        <DigestValue>9eYhYX27HezvIBlkNEtaI42nLUjpC1N+Im9n+CeyTKM=</DigestValue>
      </Reference>
      <Reference URI="/xl/drawings/drawing5.xml?ContentType=application/vnd.openxmlformats-officedocument.drawing+xml">
        <DigestMethod Algorithm="http://www.w3.org/2001/04/xmlenc#sha256"/>
        <DigestValue>obeSA0jZWel22iKeLh0rB5MbY3NP6coZ+amUcZULatY=</DigestValue>
      </Reference>
      <Reference URI="/xl/drawings/drawing6.xml?ContentType=application/vnd.openxmlformats-officedocument.drawing+xml">
        <DigestMethod Algorithm="http://www.w3.org/2001/04/xmlenc#sha256"/>
        <DigestValue>CFWnOHx/UkywjUFvXmzbghSz/7vorkEsXv7Tauh/Ifs=</DigestValue>
      </Reference>
      <Reference URI="/xl/drawings/drawing7.xml?ContentType=application/vnd.openxmlformats-officedocument.drawing+xml">
        <DigestMethod Algorithm="http://www.w3.org/2001/04/xmlenc#sha256"/>
        <DigestValue>PZP0QO1KXG/Z2wo5LQQEy+1SS/ttJyG1pxK1pkPjgXo=</DigestValue>
      </Reference>
      <Reference URI="/xl/drawings/drawing8.xml?ContentType=application/vnd.openxmlformats-officedocument.drawing+xml">
        <DigestMethod Algorithm="http://www.w3.org/2001/04/xmlenc#sha256"/>
        <DigestValue>FSy4bJviN1WzAB0KgSBTG+3Qiz9bhWkFpYCsXnYw2PE=</DigestValue>
      </Reference>
      <Reference URI="/xl/drawings/drawing9.xml?ContentType=application/vnd.openxmlformats-officedocument.drawing+xml">
        <DigestMethod Algorithm="http://www.w3.org/2001/04/xmlenc#sha256"/>
        <DigestValue>5yFOyR5Oe8g9IRgzxhgLLMNuGa+I5jnwKKXycOUtExw=</DigestValue>
      </Reference>
      <Reference URI="/xl/media/image1.png?ContentType=image/png">
        <DigestMethod Algorithm="http://www.w3.org/2001/04/xmlenc#sha256"/>
        <DigestValue>xgTYyXEdPl2Ow58BGCLLPaB4N7BHBM6mMvsCn2Mc/Uc=</DigestValue>
      </Reference>
      <Reference URI="/xl/media/image2.png?ContentType=image/png">
        <DigestMethod Algorithm="http://www.w3.org/2001/04/xmlenc#sha256"/>
        <DigestValue>84A5GF/cIS31WAjqpugeFCUiH5c7wBwMIChDiC9+/js=</DigestValue>
      </Reference>
      <Reference URI="/xl/printerSettings/printerSettings1.bin?ContentType=application/vnd.openxmlformats-officedocument.spreadsheetml.printerSettings">
        <DigestMethod Algorithm="http://www.w3.org/2001/04/xmlenc#sha256"/>
        <DigestValue>7An4gTbDbN6ulC3iqwce9uh5lC0QhTeh2RjIlYzYjuw=</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7An4gTbDbN6ulC3iqwce9uh5lC0QhTeh2RjIlYzYjuw=</DigestValue>
      </Reference>
      <Reference URI="/xl/printerSettings/printerSettings2.bin?ContentType=application/vnd.openxmlformats-officedocument.spreadsheetml.printerSettings">
        <DigestMethod Algorithm="http://www.w3.org/2001/04/xmlenc#sha256"/>
        <DigestValue>7An4gTbDbN6ulC3iqwce9uh5lC0QhTeh2RjIlYzYjuw=</DigestValue>
      </Reference>
      <Reference URI="/xl/printerSettings/printerSettings3.bin?ContentType=application/vnd.openxmlformats-officedocument.spreadsheetml.printerSettings">
        <DigestMethod Algorithm="http://www.w3.org/2001/04/xmlenc#sha256"/>
        <DigestValue>7An4gTbDbN6ulC3iqwce9uh5lC0QhTeh2RjIlYzYjuw=</DigestValue>
      </Reference>
      <Reference URI="/xl/printerSettings/printerSettings4.bin?ContentType=application/vnd.openxmlformats-officedocument.spreadsheetml.printerSettings">
        <DigestMethod Algorithm="http://www.w3.org/2001/04/xmlenc#sha256"/>
        <DigestValue>7An4gTbDbN6ulC3iqwce9uh5lC0QhTeh2RjIlYzYjuw=</DigestValue>
      </Reference>
      <Reference URI="/xl/printerSettings/printerSettings5.bin?ContentType=application/vnd.openxmlformats-officedocument.spreadsheetml.printerSettings">
        <DigestMethod Algorithm="http://www.w3.org/2001/04/xmlenc#sha256"/>
        <DigestValue>7An4gTbDbN6ulC3iqwce9uh5lC0QhTeh2RjIlYzYjuw=</DigestValue>
      </Reference>
      <Reference URI="/xl/printerSettings/printerSettings6.bin?ContentType=application/vnd.openxmlformats-officedocument.spreadsheetml.printerSettings">
        <DigestMethod Algorithm="http://www.w3.org/2001/04/xmlenc#sha256"/>
        <DigestValue>idGlDg3iCyHv91uyTiLVJw00kmPp3X/yac2sYG6gJJ0=</DigestValue>
      </Reference>
      <Reference URI="/xl/printerSettings/printerSettings7.bin?ContentType=application/vnd.openxmlformats-officedocument.spreadsheetml.printerSettings">
        <DigestMethod Algorithm="http://www.w3.org/2001/04/xmlenc#sha256"/>
        <DigestValue>7An4gTbDbN6ulC3iqwce9uh5lC0QhTeh2RjIlYzYjuw=</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9BEDvEtLT0sYKxzC33m1GXOVCEz7eNWpAlAQTHxciJc=</DigestValue>
      </Reference>
      <Reference URI="/xl/sharedStrings.xml?ContentType=application/vnd.openxmlformats-officedocument.spreadsheetml.sharedStrings+xml">
        <DigestMethod Algorithm="http://www.w3.org/2001/04/xmlenc#sha256"/>
        <DigestValue>znx/NfYfteDbZmbLGo9hYlMiOfFxqVJnn26BkiQGwWg=</DigestValue>
      </Reference>
      <Reference URI="/xl/styles.xml?ContentType=application/vnd.openxmlformats-officedocument.spreadsheetml.styles+xml">
        <DigestMethod Algorithm="http://www.w3.org/2001/04/xmlenc#sha256"/>
        <DigestValue>GxLF+5wAn2YigHE/R3ImX1lhmqRCyLbopV4HsERbilU=</DigestValue>
      </Reference>
      <Reference URI="/xl/theme/theme1.xml?ContentType=application/vnd.openxmlformats-officedocument.theme+xml">
        <DigestMethod Algorithm="http://www.w3.org/2001/04/xmlenc#sha256"/>
        <DigestValue>TG2INX02lfOQAdcSZ0mz1vgZ+I3vxMMRQJPkWwqFVjY=</DigestValue>
      </Reference>
      <Reference URI="/xl/workbook.xml?ContentType=application/vnd.openxmlformats-officedocument.spreadsheetml.sheet.main+xml">
        <DigestMethod Algorithm="http://www.w3.org/2001/04/xmlenc#sha256"/>
        <DigestValue>pSSzsv4zFENTfMhTJ3Vd85BQULh+CmjgXtdVQEGYCHM=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axdv82m5VHKFytv75vJeON3yEPwuItf7sYdijAWraFU=</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8aigdT3OwC/Tp18RNleyo7Crfc6TUMWuR/2hnugV450=</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n/jAn+Bk89kE0yElwYhyfNm77jaZvwFkReNHCCZmKmw=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XnDA2BoSmaRGMO0smU10ZGl1fiiE2Lkt86r3e8ImQJ8=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ttKpj4tTRk8i5+4pIVMF/Ubx9nv/SgNQ4EkAtkLk4uI=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lxXfTvGHGzwYeL3rt4khDKc6YIwukDftj0hzL6dcVa8=</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RG8Wr1taF3Nl9G2y7X1LlUvoSUJ36k0/h67PLOkMkPo=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aicZpxLIl2/3f4J4U+2LKTUY5B1Q6JRCJwRGjkl/CJU=</DigestValue>
      </Reference>
      <Reference URI="/xl/worksheets/sheet1.xml?ContentType=application/vnd.openxmlformats-officedocument.spreadsheetml.worksheet+xml">
        <DigestMethod Algorithm="http://www.w3.org/2001/04/xmlenc#sha256"/>
        <DigestValue>Gm5jJPf1bYmFOm5udhcK4yDFjl71yvQp6Qq6NRj4Xts=</DigestValue>
      </Reference>
      <Reference URI="/xl/worksheets/sheet10.xml?ContentType=application/vnd.openxmlformats-officedocument.spreadsheetml.worksheet+xml">
        <DigestMethod Algorithm="http://www.w3.org/2001/04/xmlenc#sha256"/>
        <DigestValue>XQlPmST+ieCAGY6hcN5NfGrtlbsWqEJQ6nG2DvheuoI=</DigestValue>
      </Reference>
      <Reference URI="/xl/worksheets/sheet11.xml?ContentType=application/vnd.openxmlformats-officedocument.spreadsheetml.worksheet+xml">
        <DigestMethod Algorithm="http://www.w3.org/2001/04/xmlenc#sha256"/>
        <DigestValue>6p0fyYbA17wTHkCMJIpwFzs+wOcmwvJkk+3GQUJyCrU=</DigestValue>
      </Reference>
      <Reference URI="/xl/worksheets/sheet12.xml?ContentType=application/vnd.openxmlformats-officedocument.spreadsheetml.worksheet+xml">
        <DigestMethod Algorithm="http://www.w3.org/2001/04/xmlenc#sha256"/>
        <DigestValue>1hS05Szh6CbS8YkyJxRuY8jej2c20ONA+jd1ddFmLnQ=</DigestValue>
      </Reference>
      <Reference URI="/xl/worksheets/sheet13.xml?ContentType=application/vnd.openxmlformats-officedocument.spreadsheetml.worksheet+xml">
        <DigestMethod Algorithm="http://www.w3.org/2001/04/xmlenc#sha256"/>
        <DigestValue>UJtWUwQULaPzDvHRj7ToLd74YoD+/tuBgmjuAcVj8/E=</DigestValue>
      </Reference>
      <Reference URI="/xl/worksheets/sheet14.xml?ContentType=application/vnd.openxmlformats-officedocument.spreadsheetml.worksheet+xml">
        <DigestMethod Algorithm="http://www.w3.org/2001/04/xmlenc#sha256"/>
        <DigestValue>6WNydd67BQPWqBWln/i8ARQyCGDLhQoufJGFS/ONp2U=</DigestValue>
      </Reference>
      <Reference URI="/xl/worksheets/sheet15.xml?ContentType=application/vnd.openxmlformats-officedocument.spreadsheetml.worksheet+xml">
        <DigestMethod Algorithm="http://www.w3.org/2001/04/xmlenc#sha256"/>
        <DigestValue>bgdA1ciZFTw1wNYIOltIHibatM1J3aWpc0tWJfV9Itk=</DigestValue>
      </Reference>
      <Reference URI="/xl/worksheets/sheet16.xml?ContentType=application/vnd.openxmlformats-officedocument.spreadsheetml.worksheet+xml">
        <DigestMethod Algorithm="http://www.w3.org/2001/04/xmlenc#sha256"/>
        <DigestValue>KdTtDWU7/6UkMmrC04ZS9AjvHDY1HTvARkh1yPosTnY=</DigestValue>
      </Reference>
      <Reference URI="/xl/worksheets/sheet17.xml?ContentType=application/vnd.openxmlformats-officedocument.spreadsheetml.worksheet+xml">
        <DigestMethod Algorithm="http://www.w3.org/2001/04/xmlenc#sha256"/>
        <DigestValue>dHFvCY4+Isy81BCjNQ9kUYuX0+BrW3caiMjfRpb+a10=</DigestValue>
      </Reference>
      <Reference URI="/xl/worksheets/sheet18.xml?ContentType=application/vnd.openxmlformats-officedocument.spreadsheetml.worksheet+xml">
        <DigestMethod Algorithm="http://www.w3.org/2001/04/xmlenc#sha256"/>
        <DigestValue>2oZKGq1LgyiouzcoS6p+dBQB8S72k5ux8zu7h9OPHkE=</DigestValue>
      </Reference>
      <Reference URI="/xl/worksheets/sheet2.xml?ContentType=application/vnd.openxmlformats-officedocument.spreadsheetml.worksheet+xml">
        <DigestMethod Algorithm="http://www.w3.org/2001/04/xmlenc#sha256"/>
        <DigestValue>bL3Z7i8vTJtDDiQSYLQ9nN4U9oYL+KVkYFKrttSIYA0=</DigestValue>
      </Reference>
      <Reference URI="/xl/worksheets/sheet3.xml?ContentType=application/vnd.openxmlformats-officedocument.spreadsheetml.worksheet+xml">
        <DigestMethod Algorithm="http://www.w3.org/2001/04/xmlenc#sha256"/>
        <DigestValue>AzzU3og9XeWWZirgjg1jP8JuHw/+bXKeQ2PxJIvZ7Mk=</DigestValue>
      </Reference>
      <Reference URI="/xl/worksheets/sheet4.xml?ContentType=application/vnd.openxmlformats-officedocument.spreadsheetml.worksheet+xml">
        <DigestMethod Algorithm="http://www.w3.org/2001/04/xmlenc#sha256"/>
        <DigestValue>nQlKHtfOvkuH0Qn/1Y5QuGBZX19M30JOxptmz5BOeYI=</DigestValue>
      </Reference>
      <Reference URI="/xl/worksheets/sheet5.xml?ContentType=application/vnd.openxmlformats-officedocument.spreadsheetml.worksheet+xml">
        <DigestMethod Algorithm="http://www.w3.org/2001/04/xmlenc#sha256"/>
        <DigestValue>dulIg5kASTcKHGa6o2ryTc7T36o9XdtojT/HU8R+Kr4=</DigestValue>
      </Reference>
      <Reference URI="/xl/worksheets/sheet6.xml?ContentType=application/vnd.openxmlformats-officedocument.spreadsheetml.worksheet+xml">
        <DigestMethod Algorithm="http://www.w3.org/2001/04/xmlenc#sha256"/>
        <DigestValue>IXJjOzW8M+YFAz0GhopLdplg8jP0l9RAOINjBD5NFws=</DigestValue>
      </Reference>
      <Reference URI="/xl/worksheets/sheet7.xml?ContentType=application/vnd.openxmlformats-officedocument.spreadsheetml.worksheet+xml">
        <DigestMethod Algorithm="http://www.w3.org/2001/04/xmlenc#sha256"/>
        <DigestValue>1eWXzOeISJuPSSkf+3IXt3yc6gjH9f2vPvxOE0NFWZI=</DigestValue>
      </Reference>
      <Reference URI="/xl/worksheets/sheet8.xml?ContentType=application/vnd.openxmlformats-officedocument.spreadsheetml.worksheet+xml">
        <DigestMethod Algorithm="http://www.w3.org/2001/04/xmlenc#sha256"/>
        <DigestValue>vMAb+8MMZWLhk2LElgfrUCDhQLmgfvZroxkU43fhcHI=</DigestValue>
      </Reference>
      <Reference URI="/xl/worksheets/sheet9.xml?ContentType=application/vnd.openxmlformats-officedocument.spreadsheetml.worksheet+xml">
        <DigestMethod Algorithm="http://www.w3.org/2001/04/xmlenc#sha256"/>
        <DigestValue>M782IgqYR5tmpxsx0YvJfNtDrFdhuGzx4wEO6OMVwoM=</DigestValue>
      </Reference>
    </Manifest>
    <SignatureProperties>
      <SignatureProperty Id="idSignatureTime" Target="#idPackageSignature">
        <mdssi:SignatureTime xmlns:mdssi="http://schemas.openxmlformats.org/package/2006/digital-signature">
          <mdssi:Format>YYYY-MM-DDThh:mm:ssTZD</mdssi:Format>
          <mdssi:Value>2024-03-05T12:20:32Z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16.0.17231/26</OfficeVersion>
          <ApplicationVersion>16.0.17231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2024-03-05T12:20:32Z</xd:SigningTime>
          <xd:SigningCertificate>
            <xd:Cert>
              <xd:CertDigest>
                <DigestMethod Algorithm="http://www.w3.org/2001/04/xmlenc#sha256"/>
                <DigestValue>F+8s5xjV6dFCYJQk1i/RrTQzFCxEbE/VDG4vt++iDk8=</DigestValue>
              </xd:CertDigest>
              <xd:IssuerSerial>
                <X509IssuerName>CN=CA-CODE100 S.A., C=PY, O=CODE100 S.A., SERIALNUMBER=RUC 80080610-7</X509IssuerName>
                <X509SerialNumber>2051668817198049140721214078067500837022778060</X509SerialNumber>
              </xd:IssuerSerial>
            </xd:Cert>
          </xd:SigningCertificate>
          <xd:SignaturePolicyIdentifier>
            <xd:SignaturePolicyImplied/>
          </xd:SignaturePolicyIdentifier>
        </xd:SignedSignatureProperties>
      </xd: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Xj0VwwmJOaA9Rz5/VTvJ/WyH+ZeuPCBBfJHRrMHotkk=</DigestValue>
    </Reference>
    <Reference Type="http://www.w3.org/2000/09/xmldsig#Object" URI="#idOfficeObject">
      <DigestMethod Algorithm="http://www.w3.org/2001/04/xmlenc#sha256"/>
      <DigestValue>a2NlGcEiYfRptrrXa6T8OfnFtT3Oq/xDzQ8X8eA/Xjg=</DigestValue>
    </Reference>
    <Reference Type="http://uri.etsi.org/01903#SignedProperties" URI="#idSignedProperties">
      <Transforms>
        <Transform Algorithm="http://www.w3.org/TR/2001/REC-xml-c14n-20010315"/>
      </Transforms>
      <DigestMethod Algorithm="http://www.w3.org/2001/04/xmlenc#sha256"/>
      <DigestValue>9fd9Mvb7aIFOeskg9dL3eBOZJIddlbxejngnfzyzs1o=</DigestValue>
    </Reference>
  </SignedInfo>
  <SignatureValue>s3gIFoNZrByJjoY19Dtuh8S3mB9jjy6/l+VC3obcvxmwH8gW6jMsxVVHUGy/Y7DVPQm97BZ9qzem
wU5xT08KJo3sltT27v4edS5qjPbdBEyDBfm1OY7kyD0mPQ2Cao7oAOd13frn7rd/4s1akdbxjIrx
hoo040bVCu+IT5zfM+hXC8YvlJqwePH1jC7wbNSYJP26H1svqBrVjvxyhhvJ8kasi8Sv/FA4ei46
vTUI409gCP/IMamsPMUv4qROiUJ0hYco/OjEVusTTUR3wLZxM918TtFuj6XQRtn3aSjLVSSWmYxF
o5GsEBJjlJSplr63U+ZX04mbr6kB+fzwYdsKCg==</SignatureValue>
  <KeyInfo>
    <X509Data>
      <X509Certificate>MIIKJTCCCA2gAwIBAgITXAAAx+SF7HlQWyzEPQAAAADH5DANBgkqhkiG9w0BAQsFADBXMRcwFQYDVQQFEw5SVUMgODAwODA2MTAtNzEVMBMGA1UEChMMQ09ERTEwMCBTLkEuMQswCQYDVQQGEwJQWTEYMBYGA1UEAxMPQ0EtQ09ERTEwMCBTLkEuMB4XDTIyMTAyODEzNTMyMVoXDTI0MTAyODEzNTMyMVowgb8xJjAkBgNVBAMTHU1JR1VFTCBBTkdFTCBaQUxESVZBUiBTSUxWRVJBMTUwMwYDVQQKEyxDRVJUSUZJQ0FETyBDVUFMSUZJQ0FETyBERSBGSVJNQSBFTEVDVFJPTklDQTELMAkGA1UEBhMCUFkxFTATBgNVBCoTDE1JR1VFTCBBTkdFTDEZMBcGA1UEBBMQWkFMRElWQVIgU0lMVkVSQTESMBAGA1UEBRMJQ0kxMTE2ODc0MQswCQYDVQQLEwJGMjCCASIwDQYJKoZIhvcNAQEBBQADggEPADCCAQoCggEBALTCeBRzQAY6k4YNPKpK6hhVP3JajAo6WmwnuYOKdSnpPZweYnnqkcfWR8y/zzBFokjUbckGygtua4XryjLbm5nDAOEEkZFGAHwPiIvggyN4cFY8BiheMnvIkWi8c2rq2r3CeslFhgTZEE4ezivVp+YSBBs7tQu1B8v0zlstKYTbqp2re44vdsiMrHLMZtmxF6PecoFVCpi47YIFHozcFGLD542fTAyfbVtdnYCTRhGgdsCOxJMPRe+6sP4edLwcGcSlqTy0pqks9uzO+WqOijYKX0zN+Lstq/Z79Sig+acmUMBJ5Jh7y6PEN/iN6SG16ucA22hmr2atSJXyWGjGc2sCAwEAAaOCBX8wggV7MA4GA1UdDwEB/wQEAwIF4DAMBgNVHRMBAf8EAjAAMCAGA1UdJQEB/wQWMBQGCCsGAQUFBwMCBggrBgEFBQcDBDAdBgNVHQ4EFgQU+kjRx6nVwKU9JVmjKaghiaAVMEM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McBgNVHSAEggMTMIIDDzCCAwsGCysGAQQBg65wAQEEMIIC+jBKBggrBgEFBQcCARY+aHR0cDovL3d3dy5jb2RlMTAwLmNvbS5weS9yZXBvc2l0b3Jpby1kZS1kb2N1bWVudG9zLXB1YmxpY29zLwAwggFWBggrBgEFBQcCAjCCAUgeggFEAEMAZQByAHQAaQBmAGkAYwBhAGQAbwAgAGMAdQBhAGwAaQBmAGkAYwBhAGQAbwAgAGQAZQAgAGYAaQByAG0AYQAgAGUAbABlAGMAdAByAPMAbgBpAGMAYQAgAHQAaQBwAG8AIABGADIAIAAoAGMAbABhAHYAZQBzACAAZQBuACAAZABpAHMAcABvAHMAaQB0AGkAdgBvACAAYwB1AGEAbABpAGYAaQBjAGEAZABvACkAIABzAHUAagBlAHQAYQAgAGEAIABsAGEAcwAgAGMAbwBuAGQAaQBjAGkAbwBuAGUAcwAgAGQAZQAgAHUAcwBvACAAZQB4AHAAdQBlAHMAdABhAHMAIABlAG4AIABsAGEAIABEAFAAQwAgAGQAZQBsACAAUABDAFMAQwAgAEMATwBEAEUAMQAwADAAIABTAC4AQQAuMIIBUAYIKwYBBQUHAgIwggFCHoIBPgBRAHUAYQBsAGkAZgBpAGUAZAAgAGMAZQByAHQAaQBmAGkAYwBhAHQAZQAgAG8AZgAgAGUAbABlAGMAdAByAG8AbgBpAGMAIABzAGkAZwBuAGEAdAB1AHIAZQAgAHQAeQBwAGUAIABGADIAIAAoAGsAZQB5AHMAIABpAG4AIABxAHUAYQBsAGkAZgBpAGUAZAAgAGQAZQB2AGkAYwBlACkAIABzAHUAYgBqAGUAYwB0ACAAdABvACAAdABoAGUAIABjAG8AbgBkAGkAdABpAG8AbgBzACAAbwBmACAAdQBzAGUAIABzAGUAdAAgAGYAbwByAHQAaAAgAGkAbgAgAHQAaABlACAAQwBQAFMAIABvAGYAIAB0AGgAZQAgAFAAQwBTAEMAIABDAE8ARABFADEAMAAwACAAUwAuAEEALjBTBgNVHREETDBKgRxNSUdVRUwuWkFMRElWQVJAQVRMQVMuQ09NLlBZpCowKDEmMCQGA1UEDRMdRklSTUEgRUxFQ1RST05JQ0EgQ1VBTElGSUNBREEwDQYJKoZIhvcNAQELBQADggIBABOwWIuR/HV4COL1d8nAPmBeHcZnQS7zG2A5SN3x8885w3QaF616/ZYgtEIVpaCuSCaXqctVz4iiJcJbqspl8QTN2HZ3aq+cRC69d8C4xPVVFEvALcqOrjKfE7Rdcv9/s+H14LNdWyJp4JyE8dwXeXrT1Vs73lKBa1fX0lKMktGw9gjCGIETpp6hTO51rwozy+GRC+xVaHDILbPULNkG9jR9TE8seUNrz45YRUHi98ki/4TzA03vmlhzlKC8ba5l4ChAajia8SQoaXdrBi0yWTsGzEwExIZ3PwpY1PAh2tUBq4ZTnH6rp4l0/pqAA95sFaMMKl3JWPLPVQvjOrfFN+Lb9vuuW8UfxWdSuQKgQfYp/RERtZCkrV7bC/mgoBdkP2/sO198Zi4PqFf8PeNWCtIzS4O5cpav3NI7T2iwTfE74+s+pspFOPUgE8tyhUCT7QaTYhPgxPjAAxvsbfwJ7WBtEskkfkQ1Bf5fNp4F+dRoEqPv9kEdo2cAJ2cCiA5exxHW1xBYpdCTIXy1CXr8kdp2P0aGlF14a5O5ohGAORFiCn8te4o8jSB3yAicxMAibzlwcB5cZ9dqY1HaNE32r1WjY6xOwINWynnQ8HZrIc7zMGnEj87J/eqZ5otUYI6dpF8+AMw4GXJQXJQXfU/p0CerYNJ0giU7URbN9EIIh0G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5oGxLAhLreBAXzMYF27D+D3OYGjAwWcnj2/S5Gm2bok=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drawing1.xml?ContentType=application/vnd.openxmlformats-officedocument.drawing+xml">
        <DigestMethod Algorithm="http://www.w3.org/2001/04/xmlenc#sha256"/>
        <DigestValue>6/icKHZLWgh4AIR8VqsZc8d1+kUUOAb7LIaRN+A39Jg=</DigestValue>
      </Reference>
      <Reference URI="/xl/drawings/drawing10.xml?ContentType=application/vnd.openxmlformats-officedocument.drawing+xml">
        <DigestMethod Algorithm="http://www.w3.org/2001/04/xmlenc#sha256"/>
        <DigestValue>cDcCi8mtuwm6w5H9h3mLMNAk4Do4hSIRLPqtPOQs7Vg=</DigestValue>
      </Reference>
      <Reference URI="/xl/drawings/drawing11.xml?ContentType=application/vnd.openxmlformats-officedocument.drawing+xml">
        <DigestMethod Algorithm="http://www.w3.org/2001/04/xmlenc#sha256"/>
        <DigestValue>qDRkVFALZq8JP+H3wUqD1t6oxq59WlNLl7/grnjw4V8=</DigestValue>
      </Reference>
      <Reference URI="/xl/drawings/drawing12.xml?ContentType=application/vnd.openxmlformats-officedocument.drawing+xml">
        <DigestMethod Algorithm="http://www.w3.org/2001/04/xmlenc#sha256"/>
        <DigestValue>0ybgt+p9S2yXCTUytJ9i2ClfKFawqVkkO2kJpBfhA+g=</DigestValue>
      </Reference>
      <Reference URI="/xl/drawings/drawing13.xml?ContentType=application/vnd.openxmlformats-officedocument.drawing+xml">
        <DigestMethod Algorithm="http://www.w3.org/2001/04/xmlenc#sha256"/>
        <DigestValue>pD/+OhBLlE6EtP4uLk10vGPx+B6SVOn79j7d/TCP6Bk=</DigestValue>
      </Reference>
      <Reference URI="/xl/drawings/drawing14.xml?ContentType=application/vnd.openxmlformats-officedocument.drawing+xml">
        <DigestMethod Algorithm="http://www.w3.org/2001/04/xmlenc#sha256"/>
        <DigestValue>IZNgssUi9lYw1d1F1dIJIbbokxMyLk3j73Gk3fT8LP0=</DigestValue>
      </Reference>
      <Reference URI="/xl/drawings/drawing15.xml?ContentType=application/vnd.openxmlformats-officedocument.drawing+xml">
        <DigestMethod Algorithm="http://www.w3.org/2001/04/xmlenc#sha256"/>
        <DigestValue>na1fpo5krxcUoQpvjHuYMZ5zLzSxrNmwoXjmEPwAKbI=</DigestValue>
      </Reference>
      <Reference URI="/xl/drawings/drawing16.xml?ContentType=application/vnd.openxmlformats-officedocument.drawing+xml">
        <DigestMethod Algorithm="http://www.w3.org/2001/04/xmlenc#sha256"/>
        <DigestValue>UFu+bpzRheqqY3h7P4del+eazqqrsK4tjb5YpxswpRo=</DigestValue>
      </Reference>
      <Reference URI="/xl/drawings/drawing17.xml?ContentType=application/vnd.openxmlformats-officedocument.drawing+xml">
        <DigestMethod Algorithm="http://www.w3.org/2001/04/xmlenc#sha256"/>
        <DigestValue>mDev+71ltuKkRGwT3/o3WdD8xz1C0u63Mf7lhP8C5Fo=</DigestValue>
      </Reference>
      <Reference URI="/xl/drawings/drawing18.xml?ContentType=application/vnd.openxmlformats-officedocument.drawing+xml">
        <DigestMethod Algorithm="http://www.w3.org/2001/04/xmlenc#sha256"/>
        <DigestValue>45+TaZbYqLt0tynY3XaQ6Mh+XdL3zWUJCHFwBhAuwTc=</DigestValue>
      </Reference>
      <Reference URI="/xl/drawings/drawing2.xml?ContentType=application/vnd.openxmlformats-officedocument.drawing+xml">
        <DigestMethod Algorithm="http://www.w3.org/2001/04/xmlenc#sha256"/>
        <DigestValue>leSiOFcGjE5YSEH0ooF5N3gjEfS/t9nzGYdE6hMnRjo=</DigestValue>
      </Reference>
      <Reference URI="/xl/drawings/drawing3.xml?ContentType=application/vnd.openxmlformats-officedocument.drawing+xml">
        <DigestMethod Algorithm="http://www.w3.org/2001/04/xmlenc#sha256"/>
        <DigestValue>XfVD8cA0LLL57AFZidn2vwo2fRoMXlpN/+X/uTUM5pU=</DigestValue>
      </Reference>
      <Reference URI="/xl/drawings/drawing4.xml?ContentType=application/vnd.openxmlformats-officedocument.drawing+xml">
        <DigestMethod Algorithm="http://www.w3.org/2001/04/xmlenc#sha256"/>
        <DigestValue>9eYhYX27HezvIBlkNEtaI42nLUjpC1N+Im9n+CeyTKM=</DigestValue>
      </Reference>
      <Reference URI="/xl/drawings/drawing5.xml?ContentType=application/vnd.openxmlformats-officedocument.drawing+xml">
        <DigestMethod Algorithm="http://www.w3.org/2001/04/xmlenc#sha256"/>
        <DigestValue>obeSA0jZWel22iKeLh0rB5MbY3NP6coZ+amUcZULatY=</DigestValue>
      </Reference>
      <Reference URI="/xl/drawings/drawing6.xml?ContentType=application/vnd.openxmlformats-officedocument.drawing+xml">
        <DigestMethod Algorithm="http://www.w3.org/2001/04/xmlenc#sha256"/>
        <DigestValue>CFWnOHx/UkywjUFvXmzbghSz/7vorkEsXv7Tauh/Ifs=</DigestValue>
      </Reference>
      <Reference URI="/xl/drawings/drawing7.xml?ContentType=application/vnd.openxmlformats-officedocument.drawing+xml">
        <DigestMethod Algorithm="http://www.w3.org/2001/04/xmlenc#sha256"/>
        <DigestValue>PZP0QO1KXG/Z2wo5LQQEy+1SS/ttJyG1pxK1pkPjgXo=</DigestValue>
      </Reference>
      <Reference URI="/xl/drawings/drawing8.xml?ContentType=application/vnd.openxmlformats-officedocument.drawing+xml">
        <DigestMethod Algorithm="http://www.w3.org/2001/04/xmlenc#sha256"/>
        <DigestValue>FSy4bJviN1WzAB0KgSBTG+3Qiz9bhWkFpYCsXnYw2PE=</DigestValue>
      </Reference>
      <Reference URI="/xl/drawings/drawing9.xml?ContentType=application/vnd.openxmlformats-officedocument.drawing+xml">
        <DigestMethod Algorithm="http://www.w3.org/2001/04/xmlenc#sha256"/>
        <DigestValue>5yFOyR5Oe8g9IRgzxhgLLMNuGa+I5jnwKKXycOUtExw=</DigestValue>
      </Reference>
      <Reference URI="/xl/media/image1.png?ContentType=image/png">
        <DigestMethod Algorithm="http://www.w3.org/2001/04/xmlenc#sha256"/>
        <DigestValue>xgTYyXEdPl2Ow58BGCLLPaB4N7BHBM6mMvsCn2Mc/Uc=</DigestValue>
      </Reference>
      <Reference URI="/xl/media/image2.png?ContentType=image/png">
        <DigestMethod Algorithm="http://www.w3.org/2001/04/xmlenc#sha256"/>
        <DigestValue>84A5GF/cIS31WAjqpugeFCUiH5c7wBwMIChDiC9+/js=</DigestValue>
      </Reference>
      <Reference URI="/xl/printerSettings/printerSettings1.bin?ContentType=application/vnd.openxmlformats-officedocument.spreadsheetml.printerSettings">
        <DigestMethod Algorithm="http://www.w3.org/2001/04/xmlenc#sha256"/>
        <DigestValue>7An4gTbDbN6ulC3iqwce9uh5lC0QhTeh2RjIlYzYjuw=</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7An4gTbDbN6ulC3iqwce9uh5lC0QhTeh2RjIlYzYjuw=</DigestValue>
      </Reference>
      <Reference URI="/xl/printerSettings/printerSettings2.bin?ContentType=application/vnd.openxmlformats-officedocument.spreadsheetml.printerSettings">
        <DigestMethod Algorithm="http://www.w3.org/2001/04/xmlenc#sha256"/>
        <DigestValue>7An4gTbDbN6ulC3iqwce9uh5lC0QhTeh2RjIlYzYjuw=</DigestValue>
      </Reference>
      <Reference URI="/xl/printerSettings/printerSettings3.bin?ContentType=application/vnd.openxmlformats-officedocument.spreadsheetml.printerSettings">
        <DigestMethod Algorithm="http://www.w3.org/2001/04/xmlenc#sha256"/>
        <DigestValue>7An4gTbDbN6ulC3iqwce9uh5lC0QhTeh2RjIlYzYjuw=</DigestValue>
      </Reference>
      <Reference URI="/xl/printerSettings/printerSettings4.bin?ContentType=application/vnd.openxmlformats-officedocument.spreadsheetml.printerSettings">
        <DigestMethod Algorithm="http://www.w3.org/2001/04/xmlenc#sha256"/>
        <DigestValue>7An4gTbDbN6ulC3iqwce9uh5lC0QhTeh2RjIlYzYjuw=</DigestValue>
      </Reference>
      <Reference URI="/xl/printerSettings/printerSettings5.bin?ContentType=application/vnd.openxmlformats-officedocument.spreadsheetml.printerSettings">
        <DigestMethod Algorithm="http://www.w3.org/2001/04/xmlenc#sha256"/>
        <DigestValue>7An4gTbDbN6ulC3iqwce9uh5lC0QhTeh2RjIlYzYjuw=</DigestValue>
      </Reference>
      <Reference URI="/xl/printerSettings/printerSettings6.bin?ContentType=application/vnd.openxmlformats-officedocument.spreadsheetml.printerSettings">
        <DigestMethod Algorithm="http://www.w3.org/2001/04/xmlenc#sha256"/>
        <DigestValue>idGlDg3iCyHv91uyTiLVJw00kmPp3X/yac2sYG6gJJ0=</DigestValue>
      </Reference>
      <Reference URI="/xl/printerSettings/printerSettings7.bin?ContentType=application/vnd.openxmlformats-officedocument.spreadsheetml.printerSettings">
        <DigestMethod Algorithm="http://www.w3.org/2001/04/xmlenc#sha256"/>
        <DigestValue>7An4gTbDbN6ulC3iqwce9uh5lC0QhTeh2RjIlYzYjuw=</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9BEDvEtLT0sYKxzC33m1GXOVCEz7eNWpAlAQTHxciJc=</DigestValue>
      </Reference>
      <Reference URI="/xl/sharedStrings.xml?ContentType=application/vnd.openxmlformats-officedocument.spreadsheetml.sharedStrings+xml">
        <DigestMethod Algorithm="http://www.w3.org/2001/04/xmlenc#sha256"/>
        <DigestValue>znx/NfYfteDbZmbLGo9hYlMiOfFxqVJnn26BkiQGwWg=</DigestValue>
      </Reference>
      <Reference URI="/xl/styles.xml?ContentType=application/vnd.openxmlformats-officedocument.spreadsheetml.styles+xml">
        <DigestMethod Algorithm="http://www.w3.org/2001/04/xmlenc#sha256"/>
        <DigestValue>GxLF+5wAn2YigHE/R3ImX1lhmqRCyLbopV4HsERbilU=</DigestValue>
      </Reference>
      <Reference URI="/xl/theme/theme1.xml?ContentType=application/vnd.openxmlformats-officedocument.theme+xml">
        <DigestMethod Algorithm="http://www.w3.org/2001/04/xmlenc#sha256"/>
        <DigestValue>TG2INX02lfOQAdcSZ0mz1vgZ+I3vxMMRQJPkWwqFVjY=</DigestValue>
      </Reference>
      <Reference URI="/xl/workbook.xml?ContentType=application/vnd.openxmlformats-officedocument.spreadsheetml.sheet.main+xml">
        <DigestMethod Algorithm="http://www.w3.org/2001/04/xmlenc#sha256"/>
        <DigestValue>pSSzsv4zFENTfMhTJ3Vd85BQULh+CmjgXtdVQEGYCHM=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axdv82m5VHKFytv75vJeON3yEPwuItf7sYdijAWraFU=</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8aigdT3OwC/Tp18RNleyo7Crfc6TUMWuR/2hnugV450=</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n/jAn+Bk89kE0yElwYhyfNm77jaZvwFkReNHCCZmKmw=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XnDA2BoSmaRGMO0smU10ZGl1fiiE2Lkt86r3e8ImQJ8=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ttKpj4tTRk8i5+4pIVMF/Ubx9nv/SgNQ4EkAtkLk4uI=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lxXfTvGHGzwYeL3rt4khDKc6YIwukDftj0hzL6dcVa8=</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RG8Wr1taF3Nl9G2y7X1LlUvoSUJ36k0/h67PLOkMkPo=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aicZpxLIl2/3f4J4U+2LKTUY5B1Q6JRCJwRGjkl/CJU=</DigestValue>
      </Reference>
      <Reference URI="/xl/worksheets/sheet1.xml?ContentType=application/vnd.openxmlformats-officedocument.spreadsheetml.worksheet+xml">
        <DigestMethod Algorithm="http://www.w3.org/2001/04/xmlenc#sha256"/>
        <DigestValue>Gm5jJPf1bYmFOm5udhcK4yDFjl71yvQp6Qq6NRj4Xts=</DigestValue>
      </Reference>
      <Reference URI="/xl/worksheets/sheet10.xml?ContentType=application/vnd.openxmlformats-officedocument.spreadsheetml.worksheet+xml">
        <DigestMethod Algorithm="http://www.w3.org/2001/04/xmlenc#sha256"/>
        <DigestValue>XQlPmST+ieCAGY6hcN5NfGrtlbsWqEJQ6nG2DvheuoI=</DigestValue>
      </Reference>
      <Reference URI="/xl/worksheets/sheet11.xml?ContentType=application/vnd.openxmlformats-officedocument.spreadsheetml.worksheet+xml">
        <DigestMethod Algorithm="http://www.w3.org/2001/04/xmlenc#sha256"/>
        <DigestValue>6p0fyYbA17wTHkCMJIpwFzs+wOcmwvJkk+3GQUJyCrU=</DigestValue>
      </Reference>
      <Reference URI="/xl/worksheets/sheet12.xml?ContentType=application/vnd.openxmlformats-officedocument.spreadsheetml.worksheet+xml">
        <DigestMethod Algorithm="http://www.w3.org/2001/04/xmlenc#sha256"/>
        <DigestValue>1hS05Szh6CbS8YkyJxRuY8jej2c20ONA+jd1ddFmLnQ=</DigestValue>
      </Reference>
      <Reference URI="/xl/worksheets/sheet13.xml?ContentType=application/vnd.openxmlformats-officedocument.spreadsheetml.worksheet+xml">
        <DigestMethod Algorithm="http://www.w3.org/2001/04/xmlenc#sha256"/>
        <DigestValue>UJtWUwQULaPzDvHRj7ToLd74YoD+/tuBgmjuAcVj8/E=</DigestValue>
      </Reference>
      <Reference URI="/xl/worksheets/sheet14.xml?ContentType=application/vnd.openxmlformats-officedocument.spreadsheetml.worksheet+xml">
        <DigestMethod Algorithm="http://www.w3.org/2001/04/xmlenc#sha256"/>
        <DigestValue>6WNydd67BQPWqBWln/i8ARQyCGDLhQoufJGFS/ONp2U=</DigestValue>
      </Reference>
      <Reference URI="/xl/worksheets/sheet15.xml?ContentType=application/vnd.openxmlformats-officedocument.spreadsheetml.worksheet+xml">
        <DigestMethod Algorithm="http://www.w3.org/2001/04/xmlenc#sha256"/>
        <DigestValue>bgdA1ciZFTw1wNYIOltIHibatM1J3aWpc0tWJfV9Itk=</DigestValue>
      </Reference>
      <Reference URI="/xl/worksheets/sheet16.xml?ContentType=application/vnd.openxmlformats-officedocument.spreadsheetml.worksheet+xml">
        <DigestMethod Algorithm="http://www.w3.org/2001/04/xmlenc#sha256"/>
        <DigestValue>KdTtDWU7/6UkMmrC04ZS9AjvHDY1HTvARkh1yPosTnY=</DigestValue>
      </Reference>
      <Reference URI="/xl/worksheets/sheet17.xml?ContentType=application/vnd.openxmlformats-officedocument.spreadsheetml.worksheet+xml">
        <DigestMethod Algorithm="http://www.w3.org/2001/04/xmlenc#sha256"/>
        <DigestValue>dHFvCY4+Isy81BCjNQ9kUYuX0+BrW3caiMjfRpb+a10=</DigestValue>
      </Reference>
      <Reference URI="/xl/worksheets/sheet18.xml?ContentType=application/vnd.openxmlformats-officedocument.spreadsheetml.worksheet+xml">
        <DigestMethod Algorithm="http://www.w3.org/2001/04/xmlenc#sha256"/>
        <DigestValue>2oZKGq1LgyiouzcoS6p+dBQB8S72k5ux8zu7h9OPHkE=</DigestValue>
      </Reference>
      <Reference URI="/xl/worksheets/sheet2.xml?ContentType=application/vnd.openxmlformats-officedocument.spreadsheetml.worksheet+xml">
        <DigestMethod Algorithm="http://www.w3.org/2001/04/xmlenc#sha256"/>
        <DigestValue>bL3Z7i8vTJtDDiQSYLQ9nN4U9oYL+KVkYFKrttSIYA0=</DigestValue>
      </Reference>
      <Reference URI="/xl/worksheets/sheet3.xml?ContentType=application/vnd.openxmlformats-officedocument.spreadsheetml.worksheet+xml">
        <DigestMethod Algorithm="http://www.w3.org/2001/04/xmlenc#sha256"/>
        <DigestValue>AzzU3og9XeWWZirgjg1jP8JuHw/+bXKeQ2PxJIvZ7Mk=</DigestValue>
      </Reference>
      <Reference URI="/xl/worksheets/sheet4.xml?ContentType=application/vnd.openxmlformats-officedocument.spreadsheetml.worksheet+xml">
        <DigestMethod Algorithm="http://www.w3.org/2001/04/xmlenc#sha256"/>
        <DigestValue>nQlKHtfOvkuH0Qn/1Y5QuGBZX19M30JOxptmz5BOeYI=</DigestValue>
      </Reference>
      <Reference URI="/xl/worksheets/sheet5.xml?ContentType=application/vnd.openxmlformats-officedocument.spreadsheetml.worksheet+xml">
        <DigestMethod Algorithm="http://www.w3.org/2001/04/xmlenc#sha256"/>
        <DigestValue>dulIg5kASTcKHGa6o2ryTc7T36o9XdtojT/HU8R+Kr4=</DigestValue>
      </Reference>
      <Reference URI="/xl/worksheets/sheet6.xml?ContentType=application/vnd.openxmlformats-officedocument.spreadsheetml.worksheet+xml">
        <DigestMethod Algorithm="http://www.w3.org/2001/04/xmlenc#sha256"/>
        <DigestValue>IXJjOzW8M+YFAz0GhopLdplg8jP0l9RAOINjBD5NFws=</DigestValue>
      </Reference>
      <Reference URI="/xl/worksheets/sheet7.xml?ContentType=application/vnd.openxmlformats-officedocument.spreadsheetml.worksheet+xml">
        <DigestMethod Algorithm="http://www.w3.org/2001/04/xmlenc#sha256"/>
        <DigestValue>1eWXzOeISJuPSSkf+3IXt3yc6gjH9f2vPvxOE0NFWZI=</DigestValue>
      </Reference>
      <Reference URI="/xl/worksheets/sheet8.xml?ContentType=application/vnd.openxmlformats-officedocument.spreadsheetml.worksheet+xml">
        <DigestMethod Algorithm="http://www.w3.org/2001/04/xmlenc#sha256"/>
        <DigestValue>vMAb+8MMZWLhk2LElgfrUCDhQLmgfvZroxkU43fhcHI=</DigestValue>
      </Reference>
      <Reference URI="/xl/worksheets/sheet9.xml?ContentType=application/vnd.openxmlformats-officedocument.spreadsheetml.worksheet+xml">
        <DigestMethod Algorithm="http://www.w3.org/2001/04/xmlenc#sha256"/>
        <DigestValue>M782IgqYR5tmpxsx0YvJfNtDrFdhuGzx4wEO6OMVwoM=</DigestValue>
      </Reference>
    </Manifest>
    <SignatureProperties>
      <SignatureProperty Id="idSignatureTime" Target="#idPackageSignature">
        <mdssi:SignatureTime xmlns:mdssi="http://schemas.openxmlformats.org/package/2006/digital-signature">
          <mdssi:Format>YYYY-MM-DDThh:mm:ssTZD</mdssi:Format>
          <mdssi:Value>2024-03-05T14:48:29Z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15.0</OfficeVersion>
          <ApplicationVersion>15.0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2024-03-05T14:48:29Z</xd:SigningTime>
          <xd:SigningCertificate>
            <xd:Cert>
              <xd:CertDigest>
                <DigestMethod Algorithm="http://www.w3.org/2001/04/xmlenc#sha256"/>
                <DigestValue>oidbGIyJKCpLNP/h0bLBlIcbIbGgUIDOKEqUt+EtArU=</DigestValue>
              </xd:CertDigest>
              <xd:IssuerSerial>
                <X509IssuerName>CN=CA-CODE100 S.A., C=PY, O=CODE100 S.A., SERIALNUMBER=RUC 80080610-7</X509IssuerName>
                <X509SerialNumber>2051668823967748469833955341895326913817266148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EkDcfxjxJm+4Ru2465t5AbQ804W4RZQWbNFwrM9WXLk=</DigestValue>
    </Reference>
    <Reference Type="http://www.w3.org/2000/09/xmldsig#Object" URI="#idOfficeObject">
      <DigestMethod Algorithm="http://www.w3.org/2001/04/xmlenc#sha256"/>
      <DigestValue>m82RO7cRI4OjHXvZwP0zRmExGlAHnqv+6bVosT/0aco=</DigestValue>
    </Reference>
    <Reference Type="http://uri.etsi.org/01903#SignedProperties" URI="#idSignedProperties">
      <Transforms>
        <Transform Algorithm="http://www.w3.org/TR/2001/REC-xml-c14n-20010315"/>
      </Transforms>
      <DigestMethod Algorithm="http://www.w3.org/2001/04/xmlenc#sha256"/>
      <DigestValue>WG45Q5X91KtnHAesg2JcHDghF/UPfamRNgc/k8skvo4=</DigestValue>
    </Reference>
  </SignedInfo>
  <SignatureValue>EtiFa2biXg93NzY/V1LfpqNtusygu7w5P1b0TElHds2vdik1j+wH2zywul3De2KJADSklLQ9a5UA
2CRP/L0zxyB4hDzDZaZfRoesbRFDENavhAf98KKOUaVSpfuiZrqck7WBR5YrbnRI0Iu5kgWxxT6W
7r1gsdYRjbSkzGNRRHZfkeR81f1HJmXMrz56heK6wYj82v+kW4//fLU6bmg0zZvWbjzTmhm/UkL/
hxIpfawtQdoCxcHLdPNfcmoKqXbuZ+n3elu3Cn38w8C8eLsP14fFb9n45R2Il5XEecq6BCFe176F
/RxTLUWhgscqxE0Kz1oU2PO9FaOUHq67x1+zAg==</SignatureValue>
  <KeyInfo>
    <X509Data>
      <X509Certificate>MIIIAjCCBeqgAwIBAgITXAAAvoSFBJmvffkRTQAAAAC+hDANBgkqhkiG9w0BAQsFADBXMRcwFQYDVQQFEw5SVUMgODAwODA2MTAtNzEVMBMGA1UEChMMQ09ERTEwMCBTLkEuMQswCQYDVQQGEwJQWTEYMBYGA1UEAxMPQ0EtQ09ERTEwMCBTLkEuMB4XDTIyMDcyMDE0MTYwMVoXDTI0MDcyMDE0MTYwMVowgZYxHjAcBgNVBAMTFUhFUk5BTkRPIExFU01FIFJPTUVSTzEXMBUGA1UEChMOUEVSU09OQSBGSVNJQ0ExCzAJBgNVBAYTAlBZMREwDwYDVQQqEwhIRVJOQU5ETzEVMBMGA1UEBBMMTEVTTUUgUk9NRVJPMREwDwYDVQQFEwhDSTcwMDQxNTERMA8GA1UECxMIRklSTUEgRjIwggEiMA0GCSqGSIb3DQEBAQUAA4IBDwAwggEKAoIBAQCuoEw1Fn6LrCBtz9rY4jBv9Q8DfCOX/NHUwjrjS0GkA+V28h5gg/7dH+sjltuoYvRKC3lxTO65nH6Wa0QgkJ+RR2Z16r12mAh7eKV9EsP4T43mRbRlHD5Pb/F2Ljh/5mBijdylecqtsAjaeOsb/X3sgjNKvPKFiNhqfD4UiDwty7D6aD1NvpAYmXsuuwi6eZqN/pMjrpIOzWum9PDZGL+COFfsy1nuo5HaHxNtb3/77XGsykQ7jL6+CvPHwK7VCpTEwaISQOcGWw0gnFxTFGsf+xMBDjDdWCfZC/N4feGwBT5xDsb0hJCX2vcJr0u2DYo0L44F9G1vHuB9QNqawB9pAgMBAAGjggOFMIIDgTAOBgNVHQ8BAf8EBAMCBeAwDAYDVR0TAQH/BAIwADAgBgNVHSUBAf8EFjAUBggrBgEFBQcDAgYIKwYBBQUHAwQwHQYDVR0OBBYEFPDeAi4wFViufnSjQ5eR+KwXL7khMB8GA1UdIwQYMBaAFCf22jsLf5P4WRLQFapCz7KWlj1FMIGIBgNVHR8EgYAwfjB8oHqgeIY6aHR0cDovL2NhMS5jb2RlMTAwLmNvbS5weS9maXJtYS1kaWdpdGFsL2NybC9DQS1DT0RFMTAwLmNybIY6aHR0cDovL2NhMi5jb2RlMTAwLmNvbS5weS9maXJtYS1kaWdpdGFsL2NybC9DQS1DT0RFMTAwLmNybDCB+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BTwYDVR0gBIIBRjCCAUIwggE+BgwrBgEEAYLZSgEBAQYwggEsMGwGCCsGAQUFBwIBFmBodHRwOi8vd3d3LmNvZGUxMDAuY29tLnB5L2Zpcm1hLWRpZ2l0YWwvQ09ERTEwMCUyMFBvbGl0aWNhJTIwZGUlMjBDZXJ0aWZpY2FjaW9uJTIwRjIlMjB2Mi4wLnBkZgAwZgYIKwYBBQUHAgIwWh5YAFAAbwBsAGkAdABpAGMAYQAgAGQAZQAgAGMAZQByAHQAaQBmAGkAYwBhAGMAaQBvAG4AIABGADIAIABkAGUAIABDAG8AZABlADEAMAAwACAAUwAuAEEALjBUBggrBgEFBQcCAjBIHkYAQwBvAGQAZQAgADEAMAAwACAAUwAuAEEALgAgAEMAZQByAHQAaQBmAGkAYwBhAHQAZQAgAFAAbwBsAGkAYwB5ACAARgAyMCYGA1UdEQQfMB2BG0hFUk5BTkRPLkxFU01FQEFUTEFTLkNPTS5QWTANBgkqhkiG9w0BAQsFAAOCAgEAml4Gh7FF+fsY6wfgKuy3BKI5Dl+7svGOROwvq9cI2Zx9K1E0xQnIRmhpO5/8+sIIRkkIvNBizC7GmuvD15KMmdB0nKEtToB+8+/C45WrqGeWqU0olJ0D/ssbqWNaXN5ow6zPVd7qa4mMH5bO3o3VUQuP/9FRZBT3d2BDTjJaU6dcIV1S8At3mVVN3ylyeNjNcOEkOx5Wt+snAb+cGXwvf3QnTJ560vOZxcOtXLE/rj1tNae0UDJQxKUOAqfria5grY1cqp7mllCSTjn9fPKqhCtXfKMY60HyE4SNNl578tuGDIbAbRfUn9nJ/lkF0Ab4vNOXuDC4TuPdsXJ0g4LSmkKlg2aO0mtbsKOovpIC5FNhhyEyJkp/4yAmHEoaXUhDhATQXbD7wAgx7yRlBccmsnodUEJY3iKetQ6gdhBWh44nXq84LK2VX6ih9/wLdcyvr/xPD1hoUg0nA/gag4lrvpGo+ZkoSKolYm6G7z3vQ8cr/4ThPa9m9J8t5ef9r3R6wfkjsRLoU9InD+4r7PoFMBRFm6zh+jf6MZfXll3gJlm/UXCvTQYBY1lL7MxiXvzP3DjIAfQ4kdW/WmASYIhIZNWf2FNo9/s+xfREBqrCAgSjbqQKVN6qTucB9ALIlvPG+yIjmAQ0Gy8XTLZNkMXEN1iVC0SeVmIitXtxlSvLC98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5oGxLAhLreBAXzMYF27D+D3OYGjAwWcnj2/S5Gm2bok=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drawing1.xml?ContentType=application/vnd.openxmlformats-officedocument.drawing+xml">
        <DigestMethod Algorithm="http://www.w3.org/2001/04/xmlenc#sha256"/>
        <DigestValue>6/icKHZLWgh4AIR8VqsZc8d1+kUUOAb7LIaRN+A39Jg=</DigestValue>
      </Reference>
      <Reference URI="/xl/drawings/drawing10.xml?ContentType=application/vnd.openxmlformats-officedocument.drawing+xml">
        <DigestMethod Algorithm="http://www.w3.org/2001/04/xmlenc#sha256"/>
        <DigestValue>cDcCi8mtuwm6w5H9h3mLMNAk4Do4hSIRLPqtPOQs7Vg=</DigestValue>
      </Reference>
      <Reference URI="/xl/drawings/drawing11.xml?ContentType=application/vnd.openxmlformats-officedocument.drawing+xml">
        <DigestMethod Algorithm="http://www.w3.org/2001/04/xmlenc#sha256"/>
        <DigestValue>qDRkVFALZq8JP+H3wUqD1t6oxq59WlNLl7/grnjw4V8=</DigestValue>
      </Reference>
      <Reference URI="/xl/drawings/drawing12.xml?ContentType=application/vnd.openxmlformats-officedocument.drawing+xml">
        <DigestMethod Algorithm="http://www.w3.org/2001/04/xmlenc#sha256"/>
        <DigestValue>0ybgt+p9S2yXCTUytJ9i2ClfKFawqVkkO2kJpBfhA+g=</DigestValue>
      </Reference>
      <Reference URI="/xl/drawings/drawing13.xml?ContentType=application/vnd.openxmlformats-officedocument.drawing+xml">
        <DigestMethod Algorithm="http://www.w3.org/2001/04/xmlenc#sha256"/>
        <DigestValue>pD/+OhBLlE6EtP4uLk10vGPx+B6SVOn79j7d/TCP6Bk=</DigestValue>
      </Reference>
      <Reference URI="/xl/drawings/drawing14.xml?ContentType=application/vnd.openxmlformats-officedocument.drawing+xml">
        <DigestMethod Algorithm="http://www.w3.org/2001/04/xmlenc#sha256"/>
        <DigestValue>IZNgssUi9lYw1d1F1dIJIbbokxMyLk3j73Gk3fT8LP0=</DigestValue>
      </Reference>
      <Reference URI="/xl/drawings/drawing15.xml?ContentType=application/vnd.openxmlformats-officedocument.drawing+xml">
        <DigestMethod Algorithm="http://www.w3.org/2001/04/xmlenc#sha256"/>
        <DigestValue>na1fpo5krxcUoQpvjHuYMZ5zLzSxrNmwoXjmEPwAKbI=</DigestValue>
      </Reference>
      <Reference URI="/xl/drawings/drawing16.xml?ContentType=application/vnd.openxmlformats-officedocument.drawing+xml">
        <DigestMethod Algorithm="http://www.w3.org/2001/04/xmlenc#sha256"/>
        <DigestValue>UFu+bpzRheqqY3h7P4del+eazqqrsK4tjb5YpxswpRo=</DigestValue>
      </Reference>
      <Reference URI="/xl/drawings/drawing17.xml?ContentType=application/vnd.openxmlformats-officedocument.drawing+xml">
        <DigestMethod Algorithm="http://www.w3.org/2001/04/xmlenc#sha256"/>
        <DigestValue>mDev+71ltuKkRGwT3/o3WdD8xz1C0u63Mf7lhP8C5Fo=</DigestValue>
      </Reference>
      <Reference URI="/xl/drawings/drawing18.xml?ContentType=application/vnd.openxmlformats-officedocument.drawing+xml">
        <DigestMethod Algorithm="http://www.w3.org/2001/04/xmlenc#sha256"/>
        <DigestValue>45+TaZbYqLt0tynY3XaQ6Mh+XdL3zWUJCHFwBhAuwTc=</DigestValue>
      </Reference>
      <Reference URI="/xl/drawings/drawing2.xml?ContentType=application/vnd.openxmlformats-officedocument.drawing+xml">
        <DigestMethod Algorithm="http://www.w3.org/2001/04/xmlenc#sha256"/>
        <DigestValue>leSiOFcGjE5YSEH0ooF5N3gjEfS/t9nzGYdE6hMnRjo=</DigestValue>
      </Reference>
      <Reference URI="/xl/drawings/drawing3.xml?ContentType=application/vnd.openxmlformats-officedocument.drawing+xml">
        <DigestMethod Algorithm="http://www.w3.org/2001/04/xmlenc#sha256"/>
        <DigestValue>XfVD8cA0LLL57AFZidn2vwo2fRoMXlpN/+X/uTUM5pU=</DigestValue>
      </Reference>
      <Reference URI="/xl/drawings/drawing4.xml?ContentType=application/vnd.openxmlformats-officedocument.drawing+xml">
        <DigestMethod Algorithm="http://www.w3.org/2001/04/xmlenc#sha256"/>
        <DigestValue>9eYhYX27HezvIBlkNEtaI42nLUjpC1N+Im9n+CeyTKM=</DigestValue>
      </Reference>
      <Reference URI="/xl/drawings/drawing5.xml?ContentType=application/vnd.openxmlformats-officedocument.drawing+xml">
        <DigestMethod Algorithm="http://www.w3.org/2001/04/xmlenc#sha256"/>
        <DigestValue>obeSA0jZWel22iKeLh0rB5MbY3NP6coZ+amUcZULatY=</DigestValue>
      </Reference>
      <Reference URI="/xl/drawings/drawing6.xml?ContentType=application/vnd.openxmlformats-officedocument.drawing+xml">
        <DigestMethod Algorithm="http://www.w3.org/2001/04/xmlenc#sha256"/>
        <DigestValue>CFWnOHx/UkywjUFvXmzbghSz/7vorkEsXv7Tauh/Ifs=</DigestValue>
      </Reference>
      <Reference URI="/xl/drawings/drawing7.xml?ContentType=application/vnd.openxmlformats-officedocument.drawing+xml">
        <DigestMethod Algorithm="http://www.w3.org/2001/04/xmlenc#sha256"/>
        <DigestValue>PZP0QO1KXG/Z2wo5LQQEy+1SS/ttJyG1pxK1pkPjgXo=</DigestValue>
      </Reference>
      <Reference URI="/xl/drawings/drawing8.xml?ContentType=application/vnd.openxmlformats-officedocument.drawing+xml">
        <DigestMethod Algorithm="http://www.w3.org/2001/04/xmlenc#sha256"/>
        <DigestValue>FSy4bJviN1WzAB0KgSBTG+3Qiz9bhWkFpYCsXnYw2PE=</DigestValue>
      </Reference>
      <Reference URI="/xl/drawings/drawing9.xml?ContentType=application/vnd.openxmlformats-officedocument.drawing+xml">
        <DigestMethod Algorithm="http://www.w3.org/2001/04/xmlenc#sha256"/>
        <DigestValue>5yFOyR5Oe8g9IRgzxhgLLMNuGa+I5jnwKKXycOUtExw=</DigestValue>
      </Reference>
      <Reference URI="/xl/media/image1.png?ContentType=image/png">
        <DigestMethod Algorithm="http://www.w3.org/2001/04/xmlenc#sha256"/>
        <DigestValue>xgTYyXEdPl2Ow58BGCLLPaB4N7BHBM6mMvsCn2Mc/Uc=</DigestValue>
      </Reference>
      <Reference URI="/xl/media/image2.png?ContentType=image/png">
        <DigestMethod Algorithm="http://www.w3.org/2001/04/xmlenc#sha256"/>
        <DigestValue>84A5GF/cIS31WAjqpugeFCUiH5c7wBwMIChDiC9+/js=</DigestValue>
      </Reference>
      <Reference URI="/xl/printerSettings/printerSettings1.bin?ContentType=application/vnd.openxmlformats-officedocument.spreadsheetml.printerSettings">
        <DigestMethod Algorithm="http://www.w3.org/2001/04/xmlenc#sha256"/>
        <DigestValue>7An4gTbDbN6ulC3iqwce9uh5lC0QhTeh2RjIlYzYjuw=</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7An4gTbDbN6ulC3iqwce9uh5lC0QhTeh2RjIlYzYjuw=</DigestValue>
      </Reference>
      <Reference URI="/xl/printerSettings/printerSettings2.bin?ContentType=application/vnd.openxmlformats-officedocument.spreadsheetml.printerSettings">
        <DigestMethod Algorithm="http://www.w3.org/2001/04/xmlenc#sha256"/>
        <DigestValue>7An4gTbDbN6ulC3iqwce9uh5lC0QhTeh2RjIlYzYjuw=</DigestValue>
      </Reference>
      <Reference URI="/xl/printerSettings/printerSettings3.bin?ContentType=application/vnd.openxmlformats-officedocument.spreadsheetml.printerSettings">
        <DigestMethod Algorithm="http://www.w3.org/2001/04/xmlenc#sha256"/>
        <DigestValue>7An4gTbDbN6ulC3iqwce9uh5lC0QhTeh2RjIlYzYjuw=</DigestValue>
      </Reference>
      <Reference URI="/xl/printerSettings/printerSettings4.bin?ContentType=application/vnd.openxmlformats-officedocument.spreadsheetml.printerSettings">
        <DigestMethod Algorithm="http://www.w3.org/2001/04/xmlenc#sha256"/>
        <DigestValue>7An4gTbDbN6ulC3iqwce9uh5lC0QhTeh2RjIlYzYjuw=</DigestValue>
      </Reference>
      <Reference URI="/xl/printerSettings/printerSettings5.bin?ContentType=application/vnd.openxmlformats-officedocument.spreadsheetml.printerSettings">
        <DigestMethod Algorithm="http://www.w3.org/2001/04/xmlenc#sha256"/>
        <DigestValue>7An4gTbDbN6ulC3iqwce9uh5lC0QhTeh2RjIlYzYjuw=</DigestValue>
      </Reference>
      <Reference URI="/xl/printerSettings/printerSettings6.bin?ContentType=application/vnd.openxmlformats-officedocument.spreadsheetml.printerSettings">
        <DigestMethod Algorithm="http://www.w3.org/2001/04/xmlenc#sha256"/>
        <DigestValue>idGlDg3iCyHv91uyTiLVJw00kmPp3X/yac2sYG6gJJ0=</DigestValue>
      </Reference>
      <Reference URI="/xl/printerSettings/printerSettings7.bin?ContentType=application/vnd.openxmlformats-officedocument.spreadsheetml.printerSettings">
        <DigestMethod Algorithm="http://www.w3.org/2001/04/xmlenc#sha256"/>
        <DigestValue>7An4gTbDbN6ulC3iqwce9uh5lC0QhTeh2RjIlYzYjuw=</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9BEDvEtLT0sYKxzC33m1GXOVCEz7eNWpAlAQTHxciJc=</DigestValue>
      </Reference>
      <Reference URI="/xl/sharedStrings.xml?ContentType=application/vnd.openxmlformats-officedocument.spreadsheetml.sharedStrings+xml">
        <DigestMethod Algorithm="http://www.w3.org/2001/04/xmlenc#sha256"/>
        <DigestValue>znx/NfYfteDbZmbLGo9hYlMiOfFxqVJnn26BkiQGwWg=</DigestValue>
      </Reference>
      <Reference URI="/xl/styles.xml?ContentType=application/vnd.openxmlformats-officedocument.spreadsheetml.styles+xml">
        <DigestMethod Algorithm="http://www.w3.org/2001/04/xmlenc#sha256"/>
        <DigestValue>GxLF+5wAn2YigHE/R3ImX1lhmqRCyLbopV4HsERbilU=</DigestValue>
      </Reference>
      <Reference URI="/xl/theme/theme1.xml?ContentType=application/vnd.openxmlformats-officedocument.theme+xml">
        <DigestMethod Algorithm="http://www.w3.org/2001/04/xmlenc#sha256"/>
        <DigestValue>TG2INX02lfOQAdcSZ0mz1vgZ+I3vxMMRQJPkWwqFVjY=</DigestValue>
      </Reference>
      <Reference URI="/xl/workbook.xml?ContentType=application/vnd.openxmlformats-officedocument.spreadsheetml.sheet.main+xml">
        <DigestMethod Algorithm="http://www.w3.org/2001/04/xmlenc#sha256"/>
        <DigestValue>pSSzsv4zFENTfMhTJ3Vd85BQULh+CmjgXtdVQEGYCHM=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axdv82m5VHKFytv75vJeON3yEPwuItf7sYdijAWraFU=</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8aigdT3OwC/Tp18RNleyo7Crfc6TUMWuR/2hnugV450=</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n/jAn+Bk89kE0yElwYhyfNm77jaZvwFkReNHCCZmKmw=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XnDA2BoSmaRGMO0smU10ZGl1fiiE2Lkt86r3e8ImQJ8=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ttKpj4tTRk8i5+4pIVMF/Ubx9nv/SgNQ4EkAtkLk4uI=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lxXfTvGHGzwYeL3rt4khDKc6YIwukDftj0hzL6dcVa8=</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RG8Wr1taF3Nl9G2y7X1LlUvoSUJ36k0/h67PLOkMkPo=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aicZpxLIl2/3f4J4U+2LKTUY5B1Q6JRCJwRGjkl/CJU=</DigestValue>
      </Reference>
      <Reference URI="/xl/worksheets/sheet1.xml?ContentType=application/vnd.openxmlformats-officedocument.spreadsheetml.worksheet+xml">
        <DigestMethod Algorithm="http://www.w3.org/2001/04/xmlenc#sha256"/>
        <DigestValue>Gm5jJPf1bYmFOm5udhcK4yDFjl71yvQp6Qq6NRj4Xts=</DigestValue>
      </Reference>
      <Reference URI="/xl/worksheets/sheet10.xml?ContentType=application/vnd.openxmlformats-officedocument.spreadsheetml.worksheet+xml">
        <DigestMethod Algorithm="http://www.w3.org/2001/04/xmlenc#sha256"/>
        <DigestValue>XQlPmST+ieCAGY6hcN5NfGrtlbsWqEJQ6nG2DvheuoI=</DigestValue>
      </Reference>
      <Reference URI="/xl/worksheets/sheet11.xml?ContentType=application/vnd.openxmlformats-officedocument.spreadsheetml.worksheet+xml">
        <DigestMethod Algorithm="http://www.w3.org/2001/04/xmlenc#sha256"/>
        <DigestValue>6p0fyYbA17wTHkCMJIpwFzs+wOcmwvJkk+3GQUJyCrU=</DigestValue>
      </Reference>
      <Reference URI="/xl/worksheets/sheet12.xml?ContentType=application/vnd.openxmlformats-officedocument.spreadsheetml.worksheet+xml">
        <DigestMethod Algorithm="http://www.w3.org/2001/04/xmlenc#sha256"/>
        <DigestValue>1hS05Szh6CbS8YkyJxRuY8jej2c20ONA+jd1ddFmLnQ=</DigestValue>
      </Reference>
      <Reference URI="/xl/worksheets/sheet13.xml?ContentType=application/vnd.openxmlformats-officedocument.spreadsheetml.worksheet+xml">
        <DigestMethod Algorithm="http://www.w3.org/2001/04/xmlenc#sha256"/>
        <DigestValue>UJtWUwQULaPzDvHRj7ToLd74YoD+/tuBgmjuAcVj8/E=</DigestValue>
      </Reference>
      <Reference URI="/xl/worksheets/sheet14.xml?ContentType=application/vnd.openxmlformats-officedocument.spreadsheetml.worksheet+xml">
        <DigestMethod Algorithm="http://www.w3.org/2001/04/xmlenc#sha256"/>
        <DigestValue>6WNydd67BQPWqBWln/i8ARQyCGDLhQoufJGFS/ONp2U=</DigestValue>
      </Reference>
      <Reference URI="/xl/worksheets/sheet15.xml?ContentType=application/vnd.openxmlformats-officedocument.spreadsheetml.worksheet+xml">
        <DigestMethod Algorithm="http://www.w3.org/2001/04/xmlenc#sha256"/>
        <DigestValue>bgdA1ciZFTw1wNYIOltIHibatM1J3aWpc0tWJfV9Itk=</DigestValue>
      </Reference>
      <Reference URI="/xl/worksheets/sheet16.xml?ContentType=application/vnd.openxmlformats-officedocument.spreadsheetml.worksheet+xml">
        <DigestMethod Algorithm="http://www.w3.org/2001/04/xmlenc#sha256"/>
        <DigestValue>KdTtDWU7/6UkMmrC04ZS9AjvHDY1HTvARkh1yPosTnY=</DigestValue>
      </Reference>
      <Reference URI="/xl/worksheets/sheet17.xml?ContentType=application/vnd.openxmlformats-officedocument.spreadsheetml.worksheet+xml">
        <DigestMethod Algorithm="http://www.w3.org/2001/04/xmlenc#sha256"/>
        <DigestValue>dHFvCY4+Isy81BCjNQ9kUYuX0+BrW3caiMjfRpb+a10=</DigestValue>
      </Reference>
      <Reference URI="/xl/worksheets/sheet18.xml?ContentType=application/vnd.openxmlformats-officedocument.spreadsheetml.worksheet+xml">
        <DigestMethod Algorithm="http://www.w3.org/2001/04/xmlenc#sha256"/>
        <DigestValue>2oZKGq1LgyiouzcoS6p+dBQB8S72k5ux8zu7h9OPHkE=</DigestValue>
      </Reference>
      <Reference URI="/xl/worksheets/sheet2.xml?ContentType=application/vnd.openxmlformats-officedocument.spreadsheetml.worksheet+xml">
        <DigestMethod Algorithm="http://www.w3.org/2001/04/xmlenc#sha256"/>
        <DigestValue>bL3Z7i8vTJtDDiQSYLQ9nN4U9oYL+KVkYFKrttSIYA0=</DigestValue>
      </Reference>
      <Reference URI="/xl/worksheets/sheet3.xml?ContentType=application/vnd.openxmlformats-officedocument.spreadsheetml.worksheet+xml">
        <DigestMethod Algorithm="http://www.w3.org/2001/04/xmlenc#sha256"/>
        <DigestValue>AzzU3og9XeWWZirgjg1jP8JuHw/+bXKeQ2PxJIvZ7Mk=</DigestValue>
      </Reference>
      <Reference URI="/xl/worksheets/sheet4.xml?ContentType=application/vnd.openxmlformats-officedocument.spreadsheetml.worksheet+xml">
        <DigestMethod Algorithm="http://www.w3.org/2001/04/xmlenc#sha256"/>
        <DigestValue>nQlKHtfOvkuH0Qn/1Y5QuGBZX19M30JOxptmz5BOeYI=</DigestValue>
      </Reference>
      <Reference URI="/xl/worksheets/sheet5.xml?ContentType=application/vnd.openxmlformats-officedocument.spreadsheetml.worksheet+xml">
        <DigestMethod Algorithm="http://www.w3.org/2001/04/xmlenc#sha256"/>
        <DigestValue>dulIg5kASTcKHGa6o2ryTc7T36o9XdtojT/HU8R+Kr4=</DigestValue>
      </Reference>
      <Reference URI="/xl/worksheets/sheet6.xml?ContentType=application/vnd.openxmlformats-officedocument.spreadsheetml.worksheet+xml">
        <DigestMethod Algorithm="http://www.w3.org/2001/04/xmlenc#sha256"/>
        <DigestValue>IXJjOzW8M+YFAz0GhopLdplg8jP0l9RAOINjBD5NFws=</DigestValue>
      </Reference>
      <Reference URI="/xl/worksheets/sheet7.xml?ContentType=application/vnd.openxmlformats-officedocument.spreadsheetml.worksheet+xml">
        <DigestMethod Algorithm="http://www.w3.org/2001/04/xmlenc#sha256"/>
        <DigestValue>1eWXzOeISJuPSSkf+3IXt3yc6gjH9f2vPvxOE0NFWZI=</DigestValue>
      </Reference>
      <Reference URI="/xl/worksheets/sheet8.xml?ContentType=application/vnd.openxmlformats-officedocument.spreadsheetml.worksheet+xml">
        <DigestMethod Algorithm="http://www.w3.org/2001/04/xmlenc#sha256"/>
        <DigestValue>vMAb+8MMZWLhk2LElgfrUCDhQLmgfvZroxkU43fhcHI=</DigestValue>
      </Reference>
      <Reference URI="/xl/worksheets/sheet9.xml?ContentType=application/vnd.openxmlformats-officedocument.spreadsheetml.worksheet+xml">
        <DigestMethod Algorithm="http://www.w3.org/2001/04/xmlenc#sha256"/>
        <DigestValue>M782IgqYR5tmpxsx0YvJfNtDrFdhuGzx4wEO6OMVwoM=</DigestValue>
      </Reference>
    </Manifest>
    <SignatureProperties>
      <SignatureProperty Id="idSignatureTime" Target="#idPackageSignature">
        <mdssi:SignatureTime xmlns:mdssi="http://schemas.openxmlformats.org/package/2006/digital-signature">
          <mdssi:Format>YYYY-MM-DDThh:mm:ssTZD</mdssi:Format>
          <mdssi:Value>2024-03-05T14:17:59Z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2024-03-05T14:17:59Z</xd:SigningTime>
          <xd:SigningCertificate>
            <xd:Cert>
              <xd:CertDigest>
                <DigestMethod Algorithm="http://www.w3.org/2001/04/xmlenc#sha256"/>
                <DigestValue>hGYWCY4/VgofszTSpf2djpdNo1EgdX/Iaj+U6CMIcTc=</DigestValue>
              </xd:CertDigest>
              <xd:IssuerSerial>
                <X509IssuerName>CN=CA-CODE100 S.A., C=PY, O=CODE100 S.A., SERIALNUMBER=RUC 80080610-7</X509IssuerName>
                <X509SerialNumber>2051668811506217638435198320391392937516252804</X509SerialNumber>
              </xd:IssuerSerial>
            </xd:Cert>
          </xd:SigningCertificate>
          <xd:SignaturePolicyIdentifier>
            <xd:SignaturePolicyImplied/>
          </xd:SignaturePolicyIdentifier>
        </xd:SignedSignatureProperties>
      </xd: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vuebAiutPanM2covGGKlgj1gS3JwLFxktfAfQqzSI1I=</DigestValue>
    </Reference>
    <Reference Type="http://www.w3.org/2000/09/xmldsig#Object" URI="#idOfficeObject">
      <DigestMethod Algorithm="http://www.w3.org/2001/04/xmlenc#sha256"/>
      <DigestValue>m82RO7cRI4OjHXvZwP0zRmExGlAHnqv+6bVosT/0aco=</DigestValue>
    </Reference>
    <Reference Type="http://uri.etsi.org/01903#SignedProperties" URI="#idSignedProperties">
      <Transforms>
        <Transform Algorithm="http://www.w3.org/TR/2001/REC-xml-c14n-20010315"/>
      </Transforms>
      <DigestMethod Algorithm="http://www.w3.org/2001/04/xmlenc#sha256"/>
      <DigestValue>JMuLh3fwmFQrk37P7yF7AENW4NN3+SNM4uA9itmV/MM=</DigestValue>
    </Reference>
  </SignedInfo>
  <SignatureValue>l4IAbI854jbMoW8JiZSt6ws2juyKtkJ/DbuIVWtSl3E+prYBeq2OihRhpbzz4d4a8ozsRa0Sqh0p
Mpnuqdkz9TCPNfZa1VGpf6gvmJzhba6omeYP93KOQ7ePtQgFKfybBhBs0WjtAmCnZP0xo0Z2B+fh
XPeQ2+IcPbfvNI0NElZAVPBBo3itB9phPg7imhHQyFcfMIiEgjKtw/PB2C6T3/ruBkdnqwPnzQkj
fjyYgkYbZxmetIRrwPZe32qeHkkIWfSNKrL7A+hbyMMXe+6jQDBppiTfENHV9DYntMDp0ZJdGEJF
/J2tc/l49b39F6y5r542CFKdsytfCYo7Qbm+gg==</SignatureValue>
  <KeyInfo>
    <X509Data>
      <X509Certificate>MIIJ8jCCB9qgAwIBAgITXAAAy8x87gBXTaF+SwAAAADLzDANBgkqhkiG9w0BAQsFADBXMRcwFQYDVQQFEw5SVUMgODAwODA2MTAtNzEVMBMGA1UEChMMQ09ERTEwMCBTLkEuMQswCQYDVQQGEwJQWTEYMBYGA1UEAxMPQ0EtQ09ERTEwMCBTLkEuMB4XDTIyMTIwNjEzMjQ0NloXDTI0MTIwNjEzMjQ0Nlowgb0xJTAjBgNVBAMTHENFU0FSIEVEVUFSRE8gQ09MTCBST0RSSUdVRVoxNTAzBgNVBAoTLENFUlRJRklDQURPIENVQUxJRklDQURPIERFIEZJUk1BIEVMRUNUUk9OSUNBMQswCQYDVQQGEwJQWTEWMBQGA1UEKhMNQ0VTQVIgRURVQVJETzEXMBUGA1UEBBMOQ09MTCBST0RSSUdVRVoxEjAQBgNVBAUTCUNJMTk5NDc0OTELMAkGA1UECxMCRjIwggEiMA0GCSqGSIb3DQEBAQUAA4IBDwAwggEKAoIBAQCzVas+cIa57irgUeMNfq97LHh8lyp07VYUF++hYaA4QMhPAKErjzLVd3Bejaf5Vwz6y+XU8pk2Qa8XNMGxSY7uNQZ4zKYRtCepFCD/UNYmPXO+9+sdjYI4Ki0cHstRAKz38Ofaee6C/Z5Sc/bDp/ap29niSiu40bC7aItXofXQAiMKpRGlMoqNwM+F1trh8W4WqlW6dLzt5BYMd+beaurYvklNdcRN+zoHME0BZzbH62KIzFWBp6P0T0+qDB262Jubx+MNuxibiFcuYSUROZYsQ+UhhtWL8vlBR5/6Q6pEwfHrhPyaPdF19cnBMIvJxMdisBDppR8Kqh9voYEFrHT5AgMBAAGjggVOMIIFSjAOBgNVHQ8BAf8EBAMCBeAwDAYDVR0TAQH/BAIwADAgBgNVHSUBAf8EFjAUBggrBgEFBQcDAgYIKwYBBQUHAwQwHQYDVR0OBBYEFF2/9PzLPRgZSnGE9s6SIVzpbVbyMB8GA1UdIwQYMBaAFCf22jsLf5P4WRLQFapCz7KWlj1FMIGIBgNVHR8EgYAwfjB8oHqgeIY6aHR0cDovL2NhMS5jb2RlMTAwLmNvbS5weS9maXJtYS1kaWdpdGFsL2NybC9DQS1DT0RFMTAwLmNybIY6aHR0cDovL2NhMi5jb2RlMTAwLmNvbS5weS9maXJtYS1kaWdpdGFsL2NybC9DQS1DT0RFMTAwLmNybDCB+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DHAYDVR0gBIIDEzCCAw8wggMLBgsrBgEEAYOucAEBBDCCAvowSgYIKwYBBQUHAgEWPmh0dHA6Ly93d3cuY29kZTEwMC5jb20ucHkvcmVwb3NpdG9yaW8tZGUtZG9jdW1lbnRvcy1wdWJsaWNvcy8AMIIBVgYIKwYBBQUHAgIwggFIHoIBRABDAGUAcgB0AGkAZgBpAGMAYQBkAG8AIABjAHUAYQBsAGkAZgBpAGMAYQBkAG8AIABkAGUAIABmAGkAcgBtAGEAIABlAGwAZQBjAHQAcgDzAG4AaQBjAGEAIAB0AGkAcABvACAARgAyACAAKABjAGwAYQB2AGUAcwAgAGUAbgAgAGQAaQBzAHAAbwBzAGkAdABpAHYAbwAgAGMAdQBhAGwAaQBmAGkAYwBhAGQAbwApACAAcwB1AGoAZQB0AGEAIABhACAAbABhAHMAIABjAG8AbgBkAGkAYwBpAG8AbgBlAHMAIABkAGUAIAB1AHMAbwAgAGUAeABwAHUAZQBzAHQAYQBzACAAZQBuACAAbABhACAARABQAEMAIABkAGUAbAAgAFAAQwBTAEMAIABDAE8ARABFADEAMAAwACAAUwAuAEEALjCCAVAGCCsGAQUFBwICMIIBQh6CAT4AUQB1AGEAbABpAGYAaQBlAGQAIABjAGUAcgB0AGkAZgBpAGMAYQB0AGUAIABvAGYAIABlAGwAZQBjAHQAcgBvAG4AaQBjACAAcwBpAGcAbgBhAHQAdQByAGUAIAB0AHkAcABlACAARgAyACAAKABrAGUAeQBzACAAaQBuACAAcQB1AGEAbABpAGYAaQBlAGQAIABkAGUAdgBpAGMAZQApACAAcwB1AGIAagBlAGMAdAAgAHQAbwAgAHQAaABlACAAYwBvAG4AZABpAHQAaQBvAG4AcwAgAG8AZgAgAHUAcwBlACAAcwBlAHQAIABmAG8AcgB0AGgAIABpAG4AIAB0AGgAZQAgAEMAUABTACAAbwBmACAAdABoAGUAIABQAEMAUwBDACAAQwBPAEQARQAxADAAMAAgAFMALgBBAC4wIgYDVR0RBBswGYEXQ09MTFJPRFJJR1VFWkBHTUFJTC5DT00wDQYJKoZIhvcNAQELBQADggIBADMZHleoW50lgK0wf0tLXFvvhts+2lBCLgf3ZQhXVFlDIaYjp9tOlzxE0gYSnwyjaDkSLUzYXsSKMfbM0Xy+FkVnOzKUkmJLn0IwBGpZAW7ZWYjT5YH0wGlA5C2d0c5UtVAmdX82luwj3VeyhV/tO9gRJf/Rq10e2mf1f008F4aiMfjCHn4ruKRMTRH2ZzP7h4cYjMRzJHUVEFJo/OOtqkPdiCN8k4fYzOCsEavqTMwu3+8tKxsijbJZzL4ktvhjR/mvKUiBDyxcxCtJGE6RziPdn2uEvMv5ejUR+cC4mhAJYIvcmCZD7d0ONRjbdJeys2XEKgsmETcDICQ6ZZO2KYkHi5AGDjIV/BdZLBx9BbzzwibrztOvN2pcqeFsLllAcvtrbpMRMpUXK5Q+e5A5Op1ZrZjysY78033tj4MmWYWJq9xPgFXc71Tfsmz25iE/hO00nP8E3lqaZjJ1ai/I6so5AHhtnmPxOlxGY+Fz6zmPl53nFiAmmAC6HsdIHV+jCygahU2xSzeYcLF7ETD6VslaJHMPvXbpGseNYh6YT1wWm1tUQ2R8Aseuaeqjf7VKpK6befMd76T4yiAOf13bh6ucLSU8EwSiR5uSxOsBkc7IAKsFyFaOboYVrbwxN35wtaCwvO7O269tynAZf9UcwQYghtMcGew2hOhZbOzW+Jh9</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5oGxLAhLreBAXzMYF27D+D3OYGjAwWcnj2/S5Gm2bok=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drawing1.xml?ContentType=application/vnd.openxmlformats-officedocument.drawing+xml">
        <DigestMethod Algorithm="http://www.w3.org/2001/04/xmlenc#sha256"/>
        <DigestValue>6/icKHZLWgh4AIR8VqsZc8d1+kUUOAb7LIaRN+A39Jg=</DigestValue>
      </Reference>
      <Reference URI="/xl/drawings/drawing10.xml?ContentType=application/vnd.openxmlformats-officedocument.drawing+xml">
        <DigestMethod Algorithm="http://www.w3.org/2001/04/xmlenc#sha256"/>
        <DigestValue>cDcCi8mtuwm6w5H9h3mLMNAk4Do4hSIRLPqtPOQs7Vg=</DigestValue>
      </Reference>
      <Reference URI="/xl/drawings/drawing11.xml?ContentType=application/vnd.openxmlformats-officedocument.drawing+xml">
        <DigestMethod Algorithm="http://www.w3.org/2001/04/xmlenc#sha256"/>
        <DigestValue>qDRkVFALZq8JP+H3wUqD1t6oxq59WlNLl7/grnjw4V8=</DigestValue>
      </Reference>
      <Reference URI="/xl/drawings/drawing12.xml?ContentType=application/vnd.openxmlformats-officedocument.drawing+xml">
        <DigestMethod Algorithm="http://www.w3.org/2001/04/xmlenc#sha256"/>
        <DigestValue>0ybgt+p9S2yXCTUytJ9i2ClfKFawqVkkO2kJpBfhA+g=</DigestValue>
      </Reference>
      <Reference URI="/xl/drawings/drawing13.xml?ContentType=application/vnd.openxmlformats-officedocument.drawing+xml">
        <DigestMethod Algorithm="http://www.w3.org/2001/04/xmlenc#sha256"/>
        <DigestValue>pD/+OhBLlE6EtP4uLk10vGPx+B6SVOn79j7d/TCP6Bk=</DigestValue>
      </Reference>
      <Reference URI="/xl/drawings/drawing14.xml?ContentType=application/vnd.openxmlformats-officedocument.drawing+xml">
        <DigestMethod Algorithm="http://www.w3.org/2001/04/xmlenc#sha256"/>
        <DigestValue>IZNgssUi9lYw1d1F1dIJIbbokxMyLk3j73Gk3fT8LP0=</DigestValue>
      </Reference>
      <Reference URI="/xl/drawings/drawing15.xml?ContentType=application/vnd.openxmlformats-officedocument.drawing+xml">
        <DigestMethod Algorithm="http://www.w3.org/2001/04/xmlenc#sha256"/>
        <DigestValue>na1fpo5krxcUoQpvjHuYMZ5zLzSxrNmwoXjmEPwAKbI=</DigestValue>
      </Reference>
      <Reference URI="/xl/drawings/drawing16.xml?ContentType=application/vnd.openxmlformats-officedocument.drawing+xml">
        <DigestMethod Algorithm="http://www.w3.org/2001/04/xmlenc#sha256"/>
        <DigestValue>UFu+bpzRheqqY3h7P4del+eazqqrsK4tjb5YpxswpRo=</DigestValue>
      </Reference>
      <Reference URI="/xl/drawings/drawing17.xml?ContentType=application/vnd.openxmlformats-officedocument.drawing+xml">
        <DigestMethod Algorithm="http://www.w3.org/2001/04/xmlenc#sha256"/>
        <DigestValue>mDev+71ltuKkRGwT3/o3WdD8xz1C0u63Mf7lhP8C5Fo=</DigestValue>
      </Reference>
      <Reference URI="/xl/drawings/drawing18.xml?ContentType=application/vnd.openxmlformats-officedocument.drawing+xml">
        <DigestMethod Algorithm="http://www.w3.org/2001/04/xmlenc#sha256"/>
        <DigestValue>45+TaZbYqLt0tynY3XaQ6Mh+XdL3zWUJCHFwBhAuwTc=</DigestValue>
      </Reference>
      <Reference URI="/xl/drawings/drawing2.xml?ContentType=application/vnd.openxmlformats-officedocument.drawing+xml">
        <DigestMethod Algorithm="http://www.w3.org/2001/04/xmlenc#sha256"/>
        <DigestValue>leSiOFcGjE5YSEH0ooF5N3gjEfS/t9nzGYdE6hMnRjo=</DigestValue>
      </Reference>
      <Reference URI="/xl/drawings/drawing3.xml?ContentType=application/vnd.openxmlformats-officedocument.drawing+xml">
        <DigestMethod Algorithm="http://www.w3.org/2001/04/xmlenc#sha256"/>
        <DigestValue>XfVD8cA0LLL57AFZidn2vwo2fRoMXlpN/+X/uTUM5pU=</DigestValue>
      </Reference>
      <Reference URI="/xl/drawings/drawing4.xml?ContentType=application/vnd.openxmlformats-officedocument.drawing+xml">
        <DigestMethod Algorithm="http://www.w3.org/2001/04/xmlenc#sha256"/>
        <DigestValue>9eYhYX27HezvIBlkNEtaI42nLUjpC1N+Im9n+CeyTKM=</DigestValue>
      </Reference>
      <Reference URI="/xl/drawings/drawing5.xml?ContentType=application/vnd.openxmlformats-officedocument.drawing+xml">
        <DigestMethod Algorithm="http://www.w3.org/2001/04/xmlenc#sha256"/>
        <DigestValue>obeSA0jZWel22iKeLh0rB5MbY3NP6coZ+amUcZULatY=</DigestValue>
      </Reference>
      <Reference URI="/xl/drawings/drawing6.xml?ContentType=application/vnd.openxmlformats-officedocument.drawing+xml">
        <DigestMethod Algorithm="http://www.w3.org/2001/04/xmlenc#sha256"/>
        <DigestValue>CFWnOHx/UkywjUFvXmzbghSz/7vorkEsXv7Tauh/Ifs=</DigestValue>
      </Reference>
      <Reference URI="/xl/drawings/drawing7.xml?ContentType=application/vnd.openxmlformats-officedocument.drawing+xml">
        <DigestMethod Algorithm="http://www.w3.org/2001/04/xmlenc#sha256"/>
        <DigestValue>PZP0QO1KXG/Z2wo5LQQEy+1SS/ttJyG1pxK1pkPjgXo=</DigestValue>
      </Reference>
      <Reference URI="/xl/drawings/drawing8.xml?ContentType=application/vnd.openxmlformats-officedocument.drawing+xml">
        <DigestMethod Algorithm="http://www.w3.org/2001/04/xmlenc#sha256"/>
        <DigestValue>FSy4bJviN1WzAB0KgSBTG+3Qiz9bhWkFpYCsXnYw2PE=</DigestValue>
      </Reference>
      <Reference URI="/xl/drawings/drawing9.xml?ContentType=application/vnd.openxmlformats-officedocument.drawing+xml">
        <DigestMethod Algorithm="http://www.w3.org/2001/04/xmlenc#sha256"/>
        <DigestValue>5yFOyR5Oe8g9IRgzxhgLLMNuGa+I5jnwKKXycOUtExw=</DigestValue>
      </Reference>
      <Reference URI="/xl/media/image1.png?ContentType=image/png">
        <DigestMethod Algorithm="http://www.w3.org/2001/04/xmlenc#sha256"/>
        <DigestValue>xgTYyXEdPl2Ow58BGCLLPaB4N7BHBM6mMvsCn2Mc/Uc=</DigestValue>
      </Reference>
      <Reference URI="/xl/media/image2.png?ContentType=image/png">
        <DigestMethod Algorithm="http://www.w3.org/2001/04/xmlenc#sha256"/>
        <DigestValue>84A5GF/cIS31WAjqpugeFCUiH5c7wBwMIChDiC9+/js=</DigestValue>
      </Reference>
      <Reference URI="/xl/printerSettings/printerSettings1.bin?ContentType=application/vnd.openxmlformats-officedocument.spreadsheetml.printerSettings">
        <DigestMethod Algorithm="http://www.w3.org/2001/04/xmlenc#sha256"/>
        <DigestValue>7An4gTbDbN6ulC3iqwce9uh5lC0QhTeh2RjIlYzYjuw=</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7An4gTbDbN6ulC3iqwce9uh5lC0QhTeh2RjIlYzYjuw=</DigestValue>
      </Reference>
      <Reference URI="/xl/printerSettings/printerSettings2.bin?ContentType=application/vnd.openxmlformats-officedocument.spreadsheetml.printerSettings">
        <DigestMethod Algorithm="http://www.w3.org/2001/04/xmlenc#sha256"/>
        <DigestValue>7An4gTbDbN6ulC3iqwce9uh5lC0QhTeh2RjIlYzYjuw=</DigestValue>
      </Reference>
      <Reference URI="/xl/printerSettings/printerSettings3.bin?ContentType=application/vnd.openxmlformats-officedocument.spreadsheetml.printerSettings">
        <DigestMethod Algorithm="http://www.w3.org/2001/04/xmlenc#sha256"/>
        <DigestValue>7An4gTbDbN6ulC3iqwce9uh5lC0QhTeh2RjIlYzYjuw=</DigestValue>
      </Reference>
      <Reference URI="/xl/printerSettings/printerSettings4.bin?ContentType=application/vnd.openxmlformats-officedocument.spreadsheetml.printerSettings">
        <DigestMethod Algorithm="http://www.w3.org/2001/04/xmlenc#sha256"/>
        <DigestValue>7An4gTbDbN6ulC3iqwce9uh5lC0QhTeh2RjIlYzYjuw=</DigestValue>
      </Reference>
      <Reference URI="/xl/printerSettings/printerSettings5.bin?ContentType=application/vnd.openxmlformats-officedocument.spreadsheetml.printerSettings">
        <DigestMethod Algorithm="http://www.w3.org/2001/04/xmlenc#sha256"/>
        <DigestValue>7An4gTbDbN6ulC3iqwce9uh5lC0QhTeh2RjIlYzYjuw=</DigestValue>
      </Reference>
      <Reference URI="/xl/printerSettings/printerSettings6.bin?ContentType=application/vnd.openxmlformats-officedocument.spreadsheetml.printerSettings">
        <DigestMethod Algorithm="http://www.w3.org/2001/04/xmlenc#sha256"/>
        <DigestValue>idGlDg3iCyHv91uyTiLVJw00kmPp3X/yac2sYG6gJJ0=</DigestValue>
      </Reference>
      <Reference URI="/xl/printerSettings/printerSettings7.bin?ContentType=application/vnd.openxmlformats-officedocument.spreadsheetml.printerSettings">
        <DigestMethod Algorithm="http://www.w3.org/2001/04/xmlenc#sha256"/>
        <DigestValue>7An4gTbDbN6ulC3iqwce9uh5lC0QhTeh2RjIlYzYjuw=</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9BEDvEtLT0sYKxzC33m1GXOVCEz7eNWpAlAQTHxciJc=</DigestValue>
      </Reference>
      <Reference URI="/xl/sharedStrings.xml?ContentType=application/vnd.openxmlformats-officedocument.spreadsheetml.sharedStrings+xml">
        <DigestMethod Algorithm="http://www.w3.org/2001/04/xmlenc#sha256"/>
        <DigestValue>znx/NfYfteDbZmbLGo9hYlMiOfFxqVJnn26BkiQGwWg=</DigestValue>
      </Reference>
      <Reference URI="/xl/styles.xml?ContentType=application/vnd.openxmlformats-officedocument.spreadsheetml.styles+xml">
        <DigestMethod Algorithm="http://www.w3.org/2001/04/xmlenc#sha256"/>
        <DigestValue>GxLF+5wAn2YigHE/R3ImX1lhmqRCyLbopV4HsERbilU=</DigestValue>
      </Reference>
      <Reference URI="/xl/theme/theme1.xml?ContentType=application/vnd.openxmlformats-officedocument.theme+xml">
        <DigestMethod Algorithm="http://www.w3.org/2001/04/xmlenc#sha256"/>
        <DigestValue>TG2INX02lfOQAdcSZ0mz1vgZ+I3vxMMRQJPkWwqFVjY=</DigestValue>
      </Reference>
      <Reference URI="/xl/workbook.xml?ContentType=application/vnd.openxmlformats-officedocument.spreadsheetml.sheet.main+xml">
        <DigestMethod Algorithm="http://www.w3.org/2001/04/xmlenc#sha256"/>
        <DigestValue>pSSzsv4zFENTfMhTJ3Vd85BQULh+CmjgXtdVQEGYCHM=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axdv82m5VHKFytv75vJeON3yEPwuItf7sYdijAWraFU=</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8aigdT3OwC/Tp18RNleyo7Crfc6TUMWuR/2hnugV450=</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n/jAn+Bk89kE0yElwYhyfNm77jaZvwFkReNHCCZmKmw=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XnDA2BoSmaRGMO0smU10ZGl1fiiE2Lkt86r3e8ImQJ8=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ttKpj4tTRk8i5+4pIVMF/Ubx9nv/SgNQ4EkAtkLk4uI=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lxXfTvGHGzwYeL3rt4khDKc6YIwukDftj0hzL6dcVa8=</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RG8Wr1taF3Nl9G2y7X1LlUvoSUJ36k0/h67PLOkMkPo=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aicZpxLIl2/3f4J4U+2LKTUY5B1Q6JRCJwRGjkl/CJU=</DigestValue>
      </Reference>
      <Reference URI="/xl/worksheets/sheet1.xml?ContentType=application/vnd.openxmlformats-officedocument.spreadsheetml.worksheet+xml">
        <DigestMethod Algorithm="http://www.w3.org/2001/04/xmlenc#sha256"/>
        <DigestValue>Gm5jJPf1bYmFOm5udhcK4yDFjl71yvQp6Qq6NRj4Xts=</DigestValue>
      </Reference>
      <Reference URI="/xl/worksheets/sheet10.xml?ContentType=application/vnd.openxmlformats-officedocument.spreadsheetml.worksheet+xml">
        <DigestMethod Algorithm="http://www.w3.org/2001/04/xmlenc#sha256"/>
        <DigestValue>XQlPmST+ieCAGY6hcN5NfGrtlbsWqEJQ6nG2DvheuoI=</DigestValue>
      </Reference>
      <Reference URI="/xl/worksheets/sheet11.xml?ContentType=application/vnd.openxmlformats-officedocument.spreadsheetml.worksheet+xml">
        <DigestMethod Algorithm="http://www.w3.org/2001/04/xmlenc#sha256"/>
        <DigestValue>6p0fyYbA17wTHkCMJIpwFzs+wOcmwvJkk+3GQUJyCrU=</DigestValue>
      </Reference>
      <Reference URI="/xl/worksheets/sheet12.xml?ContentType=application/vnd.openxmlformats-officedocument.spreadsheetml.worksheet+xml">
        <DigestMethod Algorithm="http://www.w3.org/2001/04/xmlenc#sha256"/>
        <DigestValue>1hS05Szh6CbS8YkyJxRuY8jej2c20ONA+jd1ddFmLnQ=</DigestValue>
      </Reference>
      <Reference URI="/xl/worksheets/sheet13.xml?ContentType=application/vnd.openxmlformats-officedocument.spreadsheetml.worksheet+xml">
        <DigestMethod Algorithm="http://www.w3.org/2001/04/xmlenc#sha256"/>
        <DigestValue>UJtWUwQULaPzDvHRj7ToLd74YoD+/tuBgmjuAcVj8/E=</DigestValue>
      </Reference>
      <Reference URI="/xl/worksheets/sheet14.xml?ContentType=application/vnd.openxmlformats-officedocument.spreadsheetml.worksheet+xml">
        <DigestMethod Algorithm="http://www.w3.org/2001/04/xmlenc#sha256"/>
        <DigestValue>6WNydd67BQPWqBWln/i8ARQyCGDLhQoufJGFS/ONp2U=</DigestValue>
      </Reference>
      <Reference URI="/xl/worksheets/sheet15.xml?ContentType=application/vnd.openxmlformats-officedocument.spreadsheetml.worksheet+xml">
        <DigestMethod Algorithm="http://www.w3.org/2001/04/xmlenc#sha256"/>
        <DigestValue>bgdA1ciZFTw1wNYIOltIHibatM1J3aWpc0tWJfV9Itk=</DigestValue>
      </Reference>
      <Reference URI="/xl/worksheets/sheet16.xml?ContentType=application/vnd.openxmlformats-officedocument.spreadsheetml.worksheet+xml">
        <DigestMethod Algorithm="http://www.w3.org/2001/04/xmlenc#sha256"/>
        <DigestValue>KdTtDWU7/6UkMmrC04ZS9AjvHDY1HTvARkh1yPosTnY=</DigestValue>
      </Reference>
      <Reference URI="/xl/worksheets/sheet17.xml?ContentType=application/vnd.openxmlformats-officedocument.spreadsheetml.worksheet+xml">
        <DigestMethod Algorithm="http://www.w3.org/2001/04/xmlenc#sha256"/>
        <DigestValue>dHFvCY4+Isy81BCjNQ9kUYuX0+BrW3caiMjfRpb+a10=</DigestValue>
      </Reference>
      <Reference URI="/xl/worksheets/sheet18.xml?ContentType=application/vnd.openxmlformats-officedocument.spreadsheetml.worksheet+xml">
        <DigestMethod Algorithm="http://www.w3.org/2001/04/xmlenc#sha256"/>
        <DigestValue>2oZKGq1LgyiouzcoS6p+dBQB8S72k5ux8zu7h9OPHkE=</DigestValue>
      </Reference>
      <Reference URI="/xl/worksheets/sheet2.xml?ContentType=application/vnd.openxmlformats-officedocument.spreadsheetml.worksheet+xml">
        <DigestMethod Algorithm="http://www.w3.org/2001/04/xmlenc#sha256"/>
        <DigestValue>bL3Z7i8vTJtDDiQSYLQ9nN4U9oYL+KVkYFKrttSIYA0=</DigestValue>
      </Reference>
      <Reference URI="/xl/worksheets/sheet3.xml?ContentType=application/vnd.openxmlformats-officedocument.spreadsheetml.worksheet+xml">
        <DigestMethod Algorithm="http://www.w3.org/2001/04/xmlenc#sha256"/>
        <DigestValue>AzzU3og9XeWWZirgjg1jP8JuHw/+bXKeQ2PxJIvZ7Mk=</DigestValue>
      </Reference>
      <Reference URI="/xl/worksheets/sheet4.xml?ContentType=application/vnd.openxmlformats-officedocument.spreadsheetml.worksheet+xml">
        <DigestMethod Algorithm="http://www.w3.org/2001/04/xmlenc#sha256"/>
        <DigestValue>nQlKHtfOvkuH0Qn/1Y5QuGBZX19M30JOxptmz5BOeYI=</DigestValue>
      </Reference>
      <Reference URI="/xl/worksheets/sheet5.xml?ContentType=application/vnd.openxmlformats-officedocument.spreadsheetml.worksheet+xml">
        <DigestMethod Algorithm="http://www.w3.org/2001/04/xmlenc#sha256"/>
        <DigestValue>dulIg5kASTcKHGa6o2ryTc7T36o9XdtojT/HU8R+Kr4=</DigestValue>
      </Reference>
      <Reference URI="/xl/worksheets/sheet6.xml?ContentType=application/vnd.openxmlformats-officedocument.spreadsheetml.worksheet+xml">
        <DigestMethod Algorithm="http://www.w3.org/2001/04/xmlenc#sha256"/>
        <DigestValue>IXJjOzW8M+YFAz0GhopLdplg8jP0l9RAOINjBD5NFws=</DigestValue>
      </Reference>
      <Reference URI="/xl/worksheets/sheet7.xml?ContentType=application/vnd.openxmlformats-officedocument.spreadsheetml.worksheet+xml">
        <DigestMethod Algorithm="http://www.w3.org/2001/04/xmlenc#sha256"/>
        <DigestValue>1eWXzOeISJuPSSkf+3IXt3yc6gjH9f2vPvxOE0NFWZI=</DigestValue>
      </Reference>
      <Reference URI="/xl/worksheets/sheet8.xml?ContentType=application/vnd.openxmlformats-officedocument.spreadsheetml.worksheet+xml">
        <DigestMethod Algorithm="http://www.w3.org/2001/04/xmlenc#sha256"/>
        <DigestValue>vMAb+8MMZWLhk2LElgfrUCDhQLmgfvZroxkU43fhcHI=</DigestValue>
      </Reference>
      <Reference URI="/xl/worksheets/sheet9.xml?ContentType=application/vnd.openxmlformats-officedocument.spreadsheetml.worksheet+xml">
        <DigestMethod Algorithm="http://www.w3.org/2001/04/xmlenc#sha256"/>
        <DigestValue>M782IgqYR5tmpxsx0YvJfNtDrFdhuGzx4wEO6OMVwoM=</DigestValue>
      </Reference>
    </Manifest>
    <SignatureProperties>
      <SignatureProperty Id="idSignatureTime" Target="#idPackageSignature">
        <mdssi:SignatureTime xmlns:mdssi="http://schemas.openxmlformats.org/package/2006/digital-signature">
          <mdssi:Format>YYYY-MM-DDThh:mm:ssTZD</mdssi:Format>
          <mdssi:Value>2024-03-05T15:33:29Z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2024-03-05T15:33:29Z</xd:SigningTime>
          <xd:SigningCertificate>
            <xd:Cert>
              <xd:CertDigest>
                <DigestMethod Algorithm="http://www.w3.org/2001/04/xmlenc#sha256"/>
                <DigestValue>zyMush8lv0h81yVfzbsK67Cv4iPqWfMOWL90bOJE42c=</DigestValue>
              </xd:CertDigest>
              <xd:IssuerSerial>
                <X509IssuerName>CN=CA-CODE100 S.A., C=PY, O=CODE100 S.A., SERIALNUMBER=RUC 80080610-7</X509IssuerName>
                <X509SerialNumber>2051668829159862907699387466373437509391666124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x893TUwIO7KTlu3jCL2WhzgZhzdoyIsaWl1YEqcSyCY=</DigestValue>
    </Reference>
    <Reference Type="http://www.w3.org/2000/09/xmldsig#Object" URI="#idOfficeObject">
      <DigestMethod Algorithm="http://www.w3.org/2001/04/xmlenc#sha256"/>
      <DigestValue>dpjyWRdlrGL8yH3KZBwWd0lhF4Zk8cEjUK898GlHkkw=</DigestValue>
    </Reference>
    <Reference Type="http://uri.etsi.org/01903#SignedProperties" URI="#idSignedProperties">
      <Transforms>
        <Transform Algorithm="http://www.w3.org/TR/2001/REC-xml-c14n-20010315"/>
      </Transforms>
      <DigestMethod Algorithm="http://www.w3.org/2001/04/xmlenc#sha256"/>
      <DigestValue>cQNmtyqk85ajqjUcY69R475Lidqux2LzFezAfZxoQhI=</DigestValue>
    </Reference>
  </SignedInfo>
  <SignatureValue>b939YXbTiBciGF6+Qm6rku3s4b5i7bpi2VKyc0zRPW8zCjbpRTWn4/KukAJ6eBCmbBeo6lYai6Ll
glTafJzBBusn29pt92u0q//fiFPa4/YyXikAlVyZ8QaWJiVHzvheQpR41q9bgeGs8AZk3G0EgUAx
tmoEjLP8kf92p/vncWgoFTYsv3/74Nf32C3VzcW09OmVQluHU3T74Gojlm53ceZ1Kh4flkQNHeZT
rqpp7F90TqI9jnuH2iNdcC/njdotqbYOD4KV9AZi8GFzUJRVWNmiMHSe/dPCxSqW0AoyAfVa12g0
bltZWXPS5YJl1Ox1UvKaL+T507jdptPA+RqPaA==</SignatureValue>
  <KeyInfo>
    <X509Data>
      <X509Certificate>MIIJIjCCBwqgAwIBAgIQGPw8yi4RM/VkNE/oK0j/pjANBgkqhkiG9w0BAQsFADCBgTEWMBQGA1UEBRMNUlVDODAwODAwOTktMDERMA8GA1UEAxMIVklUIFMuQS4xODA2BgNVBAsML1ByZXN0YWRvciBDdWFsaWZpY2FkbyBkZSBTZXJ2aWNpb3MgZGUgQ29uZmlhbnphMQ0wCwYDVQQKDARJQ1BQMQswCQYDVQQGEwJQWTAeFw0yMzA0MTAxODA1MjhaFw0yNTA0MTAxODA1MjhaMIHLMRUwEwYDVQQqDAxMVUlTIEFMQkVSVE8xHzAdBgNVBAQMFkFZQUxBIEFMQkVSVElOSSBBQ09TVEExEjAQBgNVBAUTCUNJMTQ4Njg4MTEsMCoGA1UEAwwjTFVJUyBBTEJFUlRPIEFZQUxBIEFMQkVSVElOSSBBQ09TVEExCzAJBgNVBAsMAkYyMTUwMwYDVQQKDCxDRVJUSUZJQ0FETyBDVUFMSUZJQ0FETyBERSBGSVJNQSBFTEVDVFJPTklDQTELMAkGA1UEBhMCUFkwggEiMA0GCSqGSIb3DQEBAQUAA4IBDwAwggEKAoIBAQCZYwsBEuGRHcT70VT/IUMWpThxXGB/qesTAeA3tid7HzvHrDFQSnR34YyRtypytnLR+RGjxok6AQwNwCC1uPXDA/SMxvnkQl/hXyjLE4lZ2HUbwy99QZ8AZ5Px+mP1yBnKrdqpfkRAs8JVfuYFlVqrDfI2OLAux1FXIc/G0jI+AlEmxvMCD8+/YGclJGKfruJ5+BGYfQzroGJNmyFSHksh/6rBAEJFPdpGmtAQADy0n/3jHKMvZ/qoqJVsM9ZCpkjzE5jERP9dmb+Mw7/lBX1L1TGeN44HutDxLWdHkKEifWqH3GsqmFnM3ms9Ddt9VjAZcL8hnrWn+tSIXWvi32BBAgMBAAGjggRIMIIERDAMBgNVHRMBAf8EAjAAMA4GA1UdDwEB/wQEAwIF4DAsBgNVHSUBAf8EIjAgBggrBgEFBQcDBAYIKwYBBQUHAwIGCisGAQQBgjcUAgIwHQYDVR0OBBYEFNXH9PF30maCHyKSjkowfU7DxBNj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IHQBgNVHREEgcgwgcWBFExVSVMuQVlBTEFAUFkuRVkuQ09NpIGsMIGpMRYwFAYDVQQFEw1SVUM4MDAzMDIwOC03MWcwZQYDVQQKDF5FUk5TVCAmIFlPVU5HIFBBUkFHVUFZIC0gQVVESVRPUkVTIFkgQVNFU09SRVMgREUgTkVHT0NJT1MgU09DSUVEQUQgREUgUkVTUE9OU0FCSUxJREFEIExJTUlUQURB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L/Ot70M3Ye2kzUVKVmzkregQeGL8tEIVtbb3ZwUUKPuHck5d2JRJ7QeyxLoAWgMbqr/khoQHMtaUmEjvlLk5sfJaUOzCaRvaHSYMiq1p7dK67BlUspYLeBb1uGTXw1T55W81zatIkVFucW++OV+Z6T5Lwn6vCoZTLPKd8IiD2aOrESj440O4YYazjGXwUv1BjWwdMcZP/jl3x/FsqNRjCI4YnTlMh3Uph22GtCQjnhg4UgYwULzp4GNIIcBTn/Y25TeJ/IG0cgUbObC85CzrTxjpZ1TLGPGm+fUK3IuI7hh+lFtpmDoSu24cncUEaW8Fh19TP7oaQiwwZ3BoqODHKwGsvPEYIftkXL3QUibUEMM1iag2xDJQLBmQwS8TMhsSQC2th8TXRD6hvzFEQ1XupFEEYaZt28t9W2Qirm8n+dmbCInXIoyATdFNWLGHICw6oDirsyRJlyBHX+g7dEFVtm8w00bA8g0akAM3cVY/V9plXdaT2Q5X27RQqYa1wszb315fyefW+0poInqKbOqVCbrl8NncYcDEBziUECkyd7dTktkwYyqLr3hS4sdlg2S1I4Unx8DNy7/AUrOMxixQR25TSlDySU5ETlGBsSLA50ZDtrUoW01WdwUVdB4tsCAvhE6r6BzD8arMZlqQJ7/bAkzxpAhC/79NYurcXGG45v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5oGxLAhLreBAXzMYF27D+D3OYGjAwWcnj2/S5Gm2bok=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drawing1.xml?ContentType=application/vnd.openxmlformats-officedocument.drawing+xml">
        <DigestMethod Algorithm="http://www.w3.org/2001/04/xmlenc#sha256"/>
        <DigestValue>6/icKHZLWgh4AIR8VqsZc8d1+kUUOAb7LIaRN+A39Jg=</DigestValue>
      </Reference>
      <Reference URI="/xl/drawings/drawing10.xml?ContentType=application/vnd.openxmlformats-officedocument.drawing+xml">
        <DigestMethod Algorithm="http://www.w3.org/2001/04/xmlenc#sha256"/>
        <DigestValue>cDcCi8mtuwm6w5H9h3mLMNAk4Do4hSIRLPqtPOQs7Vg=</DigestValue>
      </Reference>
      <Reference URI="/xl/drawings/drawing11.xml?ContentType=application/vnd.openxmlformats-officedocument.drawing+xml">
        <DigestMethod Algorithm="http://www.w3.org/2001/04/xmlenc#sha256"/>
        <DigestValue>qDRkVFALZq8JP+H3wUqD1t6oxq59WlNLl7/grnjw4V8=</DigestValue>
      </Reference>
      <Reference URI="/xl/drawings/drawing12.xml?ContentType=application/vnd.openxmlformats-officedocument.drawing+xml">
        <DigestMethod Algorithm="http://www.w3.org/2001/04/xmlenc#sha256"/>
        <DigestValue>0ybgt+p9S2yXCTUytJ9i2ClfKFawqVkkO2kJpBfhA+g=</DigestValue>
      </Reference>
      <Reference URI="/xl/drawings/drawing13.xml?ContentType=application/vnd.openxmlformats-officedocument.drawing+xml">
        <DigestMethod Algorithm="http://www.w3.org/2001/04/xmlenc#sha256"/>
        <DigestValue>pD/+OhBLlE6EtP4uLk10vGPx+B6SVOn79j7d/TCP6Bk=</DigestValue>
      </Reference>
      <Reference URI="/xl/drawings/drawing14.xml?ContentType=application/vnd.openxmlformats-officedocument.drawing+xml">
        <DigestMethod Algorithm="http://www.w3.org/2001/04/xmlenc#sha256"/>
        <DigestValue>IZNgssUi9lYw1d1F1dIJIbbokxMyLk3j73Gk3fT8LP0=</DigestValue>
      </Reference>
      <Reference URI="/xl/drawings/drawing15.xml?ContentType=application/vnd.openxmlformats-officedocument.drawing+xml">
        <DigestMethod Algorithm="http://www.w3.org/2001/04/xmlenc#sha256"/>
        <DigestValue>na1fpo5krxcUoQpvjHuYMZ5zLzSxrNmwoXjmEPwAKbI=</DigestValue>
      </Reference>
      <Reference URI="/xl/drawings/drawing16.xml?ContentType=application/vnd.openxmlformats-officedocument.drawing+xml">
        <DigestMethod Algorithm="http://www.w3.org/2001/04/xmlenc#sha256"/>
        <DigestValue>UFu+bpzRheqqY3h7P4del+eazqqrsK4tjb5YpxswpRo=</DigestValue>
      </Reference>
      <Reference URI="/xl/drawings/drawing17.xml?ContentType=application/vnd.openxmlformats-officedocument.drawing+xml">
        <DigestMethod Algorithm="http://www.w3.org/2001/04/xmlenc#sha256"/>
        <DigestValue>mDev+71ltuKkRGwT3/o3WdD8xz1C0u63Mf7lhP8C5Fo=</DigestValue>
      </Reference>
      <Reference URI="/xl/drawings/drawing18.xml?ContentType=application/vnd.openxmlformats-officedocument.drawing+xml">
        <DigestMethod Algorithm="http://www.w3.org/2001/04/xmlenc#sha256"/>
        <DigestValue>45+TaZbYqLt0tynY3XaQ6Mh+XdL3zWUJCHFwBhAuwTc=</DigestValue>
      </Reference>
      <Reference URI="/xl/drawings/drawing2.xml?ContentType=application/vnd.openxmlformats-officedocument.drawing+xml">
        <DigestMethod Algorithm="http://www.w3.org/2001/04/xmlenc#sha256"/>
        <DigestValue>leSiOFcGjE5YSEH0ooF5N3gjEfS/t9nzGYdE6hMnRjo=</DigestValue>
      </Reference>
      <Reference URI="/xl/drawings/drawing3.xml?ContentType=application/vnd.openxmlformats-officedocument.drawing+xml">
        <DigestMethod Algorithm="http://www.w3.org/2001/04/xmlenc#sha256"/>
        <DigestValue>XfVD8cA0LLL57AFZidn2vwo2fRoMXlpN/+X/uTUM5pU=</DigestValue>
      </Reference>
      <Reference URI="/xl/drawings/drawing4.xml?ContentType=application/vnd.openxmlformats-officedocument.drawing+xml">
        <DigestMethod Algorithm="http://www.w3.org/2001/04/xmlenc#sha256"/>
        <DigestValue>9eYhYX27HezvIBlkNEtaI42nLUjpC1N+Im9n+CeyTKM=</DigestValue>
      </Reference>
      <Reference URI="/xl/drawings/drawing5.xml?ContentType=application/vnd.openxmlformats-officedocument.drawing+xml">
        <DigestMethod Algorithm="http://www.w3.org/2001/04/xmlenc#sha256"/>
        <DigestValue>obeSA0jZWel22iKeLh0rB5MbY3NP6coZ+amUcZULatY=</DigestValue>
      </Reference>
      <Reference URI="/xl/drawings/drawing6.xml?ContentType=application/vnd.openxmlformats-officedocument.drawing+xml">
        <DigestMethod Algorithm="http://www.w3.org/2001/04/xmlenc#sha256"/>
        <DigestValue>CFWnOHx/UkywjUFvXmzbghSz/7vorkEsXv7Tauh/Ifs=</DigestValue>
      </Reference>
      <Reference URI="/xl/drawings/drawing7.xml?ContentType=application/vnd.openxmlformats-officedocument.drawing+xml">
        <DigestMethod Algorithm="http://www.w3.org/2001/04/xmlenc#sha256"/>
        <DigestValue>PZP0QO1KXG/Z2wo5LQQEy+1SS/ttJyG1pxK1pkPjgXo=</DigestValue>
      </Reference>
      <Reference URI="/xl/drawings/drawing8.xml?ContentType=application/vnd.openxmlformats-officedocument.drawing+xml">
        <DigestMethod Algorithm="http://www.w3.org/2001/04/xmlenc#sha256"/>
        <DigestValue>FSy4bJviN1WzAB0KgSBTG+3Qiz9bhWkFpYCsXnYw2PE=</DigestValue>
      </Reference>
      <Reference URI="/xl/drawings/drawing9.xml?ContentType=application/vnd.openxmlformats-officedocument.drawing+xml">
        <DigestMethod Algorithm="http://www.w3.org/2001/04/xmlenc#sha256"/>
        <DigestValue>5yFOyR5Oe8g9IRgzxhgLLMNuGa+I5jnwKKXycOUtExw=</DigestValue>
      </Reference>
      <Reference URI="/xl/media/image1.png?ContentType=image/png">
        <DigestMethod Algorithm="http://www.w3.org/2001/04/xmlenc#sha256"/>
        <DigestValue>xgTYyXEdPl2Ow58BGCLLPaB4N7BHBM6mMvsCn2Mc/Uc=</DigestValue>
      </Reference>
      <Reference URI="/xl/media/image2.png?ContentType=image/png">
        <DigestMethod Algorithm="http://www.w3.org/2001/04/xmlenc#sha256"/>
        <DigestValue>84A5GF/cIS31WAjqpugeFCUiH5c7wBwMIChDiC9+/js=</DigestValue>
      </Reference>
      <Reference URI="/xl/printerSettings/printerSettings1.bin?ContentType=application/vnd.openxmlformats-officedocument.spreadsheetml.printerSettings">
        <DigestMethod Algorithm="http://www.w3.org/2001/04/xmlenc#sha256"/>
        <DigestValue>7An4gTbDbN6ulC3iqwce9uh5lC0QhTeh2RjIlYzYjuw=</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7An4gTbDbN6ulC3iqwce9uh5lC0QhTeh2RjIlYzYjuw=</DigestValue>
      </Reference>
      <Reference URI="/xl/printerSettings/printerSettings2.bin?ContentType=application/vnd.openxmlformats-officedocument.spreadsheetml.printerSettings">
        <DigestMethod Algorithm="http://www.w3.org/2001/04/xmlenc#sha256"/>
        <DigestValue>7An4gTbDbN6ulC3iqwce9uh5lC0QhTeh2RjIlYzYjuw=</DigestValue>
      </Reference>
      <Reference URI="/xl/printerSettings/printerSettings3.bin?ContentType=application/vnd.openxmlformats-officedocument.spreadsheetml.printerSettings">
        <DigestMethod Algorithm="http://www.w3.org/2001/04/xmlenc#sha256"/>
        <DigestValue>7An4gTbDbN6ulC3iqwce9uh5lC0QhTeh2RjIlYzYjuw=</DigestValue>
      </Reference>
      <Reference URI="/xl/printerSettings/printerSettings4.bin?ContentType=application/vnd.openxmlformats-officedocument.spreadsheetml.printerSettings">
        <DigestMethod Algorithm="http://www.w3.org/2001/04/xmlenc#sha256"/>
        <DigestValue>7An4gTbDbN6ulC3iqwce9uh5lC0QhTeh2RjIlYzYjuw=</DigestValue>
      </Reference>
      <Reference URI="/xl/printerSettings/printerSettings5.bin?ContentType=application/vnd.openxmlformats-officedocument.spreadsheetml.printerSettings">
        <DigestMethod Algorithm="http://www.w3.org/2001/04/xmlenc#sha256"/>
        <DigestValue>7An4gTbDbN6ulC3iqwce9uh5lC0QhTeh2RjIlYzYjuw=</DigestValue>
      </Reference>
      <Reference URI="/xl/printerSettings/printerSettings6.bin?ContentType=application/vnd.openxmlformats-officedocument.spreadsheetml.printerSettings">
        <DigestMethod Algorithm="http://www.w3.org/2001/04/xmlenc#sha256"/>
        <DigestValue>idGlDg3iCyHv91uyTiLVJw00kmPp3X/yac2sYG6gJJ0=</DigestValue>
      </Reference>
      <Reference URI="/xl/printerSettings/printerSettings7.bin?ContentType=application/vnd.openxmlformats-officedocument.spreadsheetml.printerSettings">
        <DigestMethod Algorithm="http://www.w3.org/2001/04/xmlenc#sha256"/>
        <DigestValue>7An4gTbDbN6ulC3iqwce9uh5lC0QhTeh2RjIlYzYjuw=</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9BEDvEtLT0sYKxzC33m1GXOVCEz7eNWpAlAQTHxciJc=</DigestValue>
      </Reference>
      <Reference URI="/xl/sharedStrings.xml?ContentType=application/vnd.openxmlformats-officedocument.spreadsheetml.sharedStrings+xml">
        <DigestMethod Algorithm="http://www.w3.org/2001/04/xmlenc#sha256"/>
        <DigestValue>znx/NfYfteDbZmbLGo9hYlMiOfFxqVJnn26BkiQGwWg=</DigestValue>
      </Reference>
      <Reference URI="/xl/styles.xml?ContentType=application/vnd.openxmlformats-officedocument.spreadsheetml.styles+xml">
        <DigestMethod Algorithm="http://www.w3.org/2001/04/xmlenc#sha256"/>
        <DigestValue>GxLF+5wAn2YigHE/R3ImX1lhmqRCyLbopV4HsERbilU=</DigestValue>
      </Reference>
      <Reference URI="/xl/theme/theme1.xml?ContentType=application/vnd.openxmlformats-officedocument.theme+xml">
        <DigestMethod Algorithm="http://www.w3.org/2001/04/xmlenc#sha256"/>
        <DigestValue>TG2INX02lfOQAdcSZ0mz1vgZ+I3vxMMRQJPkWwqFVjY=</DigestValue>
      </Reference>
      <Reference URI="/xl/workbook.xml?ContentType=application/vnd.openxmlformats-officedocument.spreadsheetml.sheet.main+xml">
        <DigestMethod Algorithm="http://www.w3.org/2001/04/xmlenc#sha256"/>
        <DigestValue>pSSzsv4zFENTfMhTJ3Vd85BQULh+CmjgXtdVQEGYCHM=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axdv82m5VHKFytv75vJeON3yEPwuItf7sYdijAWraFU=</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9Os/7bUrF0E+VUJL/LgBxih/cMmtCH5ihS0sHmMyDIY=</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8aigdT3OwC/Tp18RNleyo7Crfc6TUMWuR/2hnugV450=</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n/jAn+Bk89kE0yElwYhyfNm77jaZvwFkReNHCCZmKmw=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XnDA2BoSmaRGMO0smU10ZGl1fiiE2Lkt86r3e8ImQJ8=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ttKpj4tTRk8i5+4pIVMF/Ubx9nv/SgNQ4EkAtkLk4uI=</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lxXfTvGHGzwYeL3rt4khDKc6YIwukDftj0hzL6dcVa8=</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qcqV6O8u78QVOuzCGABmntISiKJNdxsmBwrFW3wXbDU=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RG8Wr1taF3Nl9G2y7X1LlUvoSUJ36k0/h67PLOkMkPo=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HeCfwdvuI2t/xa4QgtIf1LWzcwS2nsGCgVTwTgfyoL8=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aicZpxLIl2/3f4J4U+2LKTUY5B1Q6JRCJwRGjkl/CJU=</DigestValue>
      </Reference>
      <Reference URI="/xl/worksheets/sheet1.xml?ContentType=application/vnd.openxmlformats-officedocument.spreadsheetml.worksheet+xml">
        <DigestMethod Algorithm="http://www.w3.org/2001/04/xmlenc#sha256"/>
        <DigestValue>Gm5jJPf1bYmFOm5udhcK4yDFjl71yvQp6Qq6NRj4Xts=</DigestValue>
      </Reference>
      <Reference URI="/xl/worksheets/sheet10.xml?ContentType=application/vnd.openxmlformats-officedocument.spreadsheetml.worksheet+xml">
        <DigestMethod Algorithm="http://www.w3.org/2001/04/xmlenc#sha256"/>
        <DigestValue>XQlPmST+ieCAGY6hcN5NfGrtlbsWqEJQ6nG2DvheuoI=</DigestValue>
      </Reference>
      <Reference URI="/xl/worksheets/sheet11.xml?ContentType=application/vnd.openxmlformats-officedocument.spreadsheetml.worksheet+xml">
        <DigestMethod Algorithm="http://www.w3.org/2001/04/xmlenc#sha256"/>
        <DigestValue>6p0fyYbA17wTHkCMJIpwFzs+wOcmwvJkk+3GQUJyCrU=</DigestValue>
      </Reference>
      <Reference URI="/xl/worksheets/sheet12.xml?ContentType=application/vnd.openxmlformats-officedocument.spreadsheetml.worksheet+xml">
        <DigestMethod Algorithm="http://www.w3.org/2001/04/xmlenc#sha256"/>
        <DigestValue>1hS05Szh6CbS8YkyJxRuY8jej2c20ONA+jd1ddFmLnQ=</DigestValue>
      </Reference>
      <Reference URI="/xl/worksheets/sheet13.xml?ContentType=application/vnd.openxmlformats-officedocument.spreadsheetml.worksheet+xml">
        <DigestMethod Algorithm="http://www.w3.org/2001/04/xmlenc#sha256"/>
        <DigestValue>UJtWUwQULaPzDvHRj7ToLd74YoD+/tuBgmjuAcVj8/E=</DigestValue>
      </Reference>
      <Reference URI="/xl/worksheets/sheet14.xml?ContentType=application/vnd.openxmlformats-officedocument.spreadsheetml.worksheet+xml">
        <DigestMethod Algorithm="http://www.w3.org/2001/04/xmlenc#sha256"/>
        <DigestValue>6WNydd67BQPWqBWln/i8ARQyCGDLhQoufJGFS/ONp2U=</DigestValue>
      </Reference>
      <Reference URI="/xl/worksheets/sheet15.xml?ContentType=application/vnd.openxmlformats-officedocument.spreadsheetml.worksheet+xml">
        <DigestMethod Algorithm="http://www.w3.org/2001/04/xmlenc#sha256"/>
        <DigestValue>bgdA1ciZFTw1wNYIOltIHibatM1J3aWpc0tWJfV9Itk=</DigestValue>
      </Reference>
      <Reference URI="/xl/worksheets/sheet16.xml?ContentType=application/vnd.openxmlformats-officedocument.spreadsheetml.worksheet+xml">
        <DigestMethod Algorithm="http://www.w3.org/2001/04/xmlenc#sha256"/>
        <DigestValue>KdTtDWU7/6UkMmrC04ZS9AjvHDY1HTvARkh1yPosTnY=</DigestValue>
      </Reference>
      <Reference URI="/xl/worksheets/sheet17.xml?ContentType=application/vnd.openxmlformats-officedocument.spreadsheetml.worksheet+xml">
        <DigestMethod Algorithm="http://www.w3.org/2001/04/xmlenc#sha256"/>
        <DigestValue>dHFvCY4+Isy81BCjNQ9kUYuX0+BrW3caiMjfRpb+a10=</DigestValue>
      </Reference>
      <Reference URI="/xl/worksheets/sheet18.xml?ContentType=application/vnd.openxmlformats-officedocument.spreadsheetml.worksheet+xml">
        <DigestMethod Algorithm="http://www.w3.org/2001/04/xmlenc#sha256"/>
        <DigestValue>2oZKGq1LgyiouzcoS6p+dBQB8S72k5ux8zu7h9OPHkE=</DigestValue>
      </Reference>
      <Reference URI="/xl/worksheets/sheet2.xml?ContentType=application/vnd.openxmlformats-officedocument.spreadsheetml.worksheet+xml">
        <DigestMethod Algorithm="http://www.w3.org/2001/04/xmlenc#sha256"/>
        <DigestValue>bL3Z7i8vTJtDDiQSYLQ9nN4U9oYL+KVkYFKrttSIYA0=</DigestValue>
      </Reference>
      <Reference URI="/xl/worksheets/sheet3.xml?ContentType=application/vnd.openxmlformats-officedocument.spreadsheetml.worksheet+xml">
        <DigestMethod Algorithm="http://www.w3.org/2001/04/xmlenc#sha256"/>
        <DigestValue>AzzU3og9XeWWZirgjg1jP8JuHw/+bXKeQ2PxJIvZ7Mk=</DigestValue>
      </Reference>
      <Reference URI="/xl/worksheets/sheet4.xml?ContentType=application/vnd.openxmlformats-officedocument.spreadsheetml.worksheet+xml">
        <DigestMethod Algorithm="http://www.w3.org/2001/04/xmlenc#sha256"/>
        <DigestValue>nQlKHtfOvkuH0Qn/1Y5QuGBZX19M30JOxptmz5BOeYI=</DigestValue>
      </Reference>
      <Reference URI="/xl/worksheets/sheet5.xml?ContentType=application/vnd.openxmlformats-officedocument.spreadsheetml.worksheet+xml">
        <DigestMethod Algorithm="http://www.w3.org/2001/04/xmlenc#sha256"/>
        <DigestValue>dulIg5kASTcKHGa6o2ryTc7T36o9XdtojT/HU8R+Kr4=</DigestValue>
      </Reference>
      <Reference URI="/xl/worksheets/sheet6.xml?ContentType=application/vnd.openxmlformats-officedocument.spreadsheetml.worksheet+xml">
        <DigestMethod Algorithm="http://www.w3.org/2001/04/xmlenc#sha256"/>
        <DigestValue>IXJjOzW8M+YFAz0GhopLdplg8jP0l9RAOINjBD5NFws=</DigestValue>
      </Reference>
      <Reference URI="/xl/worksheets/sheet7.xml?ContentType=application/vnd.openxmlformats-officedocument.spreadsheetml.worksheet+xml">
        <DigestMethod Algorithm="http://www.w3.org/2001/04/xmlenc#sha256"/>
        <DigestValue>1eWXzOeISJuPSSkf+3IXt3yc6gjH9f2vPvxOE0NFWZI=</DigestValue>
      </Reference>
      <Reference URI="/xl/worksheets/sheet8.xml?ContentType=application/vnd.openxmlformats-officedocument.spreadsheetml.worksheet+xml">
        <DigestMethod Algorithm="http://www.w3.org/2001/04/xmlenc#sha256"/>
        <DigestValue>vMAb+8MMZWLhk2LElgfrUCDhQLmgfvZroxkU43fhcHI=</DigestValue>
      </Reference>
      <Reference URI="/xl/worksheets/sheet9.xml?ContentType=application/vnd.openxmlformats-officedocument.spreadsheetml.worksheet+xml">
        <DigestMethod Algorithm="http://www.w3.org/2001/04/xmlenc#sha256"/>
        <DigestValue>M782IgqYR5tmpxsx0YvJfNtDrFdhuGzx4wEO6OMVwoM=</DigestValue>
      </Reference>
    </Manifest>
    <SignatureProperties>
      <SignatureProperty Id="idSignatureTime" Target="#idPackageSignature">
        <mdssi:SignatureTime xmlns:mdssi="http://schemas.openxmlformats.org/package/2006/digital-signature">
          <mdssi:Format>YYYY-MM-DDThh:mm:ssTZD</mdssi:Format>
          <mdssi:Value>2024-03-05T16:48:31Z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La firma del Auditor Externo Independiente es a fines de indentificación de la presente información confrome Dictamen de Auditoría Independiente emitido en fecha 27/02/2024</SignatureComments>
          <WindowsVersion>10.0</WindowsVersion>
          <OfficeVersion>16.0.16130/24</OfficeVersion>
          <ApplicationVersion>16.0.16130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InfoV2 xmlns="http://schemas.microsoft.com/office/2006/digsig">
          <Address1/>
          <Address2/>
        </SignatureInfoV2>
      </SignatureProperty>
    </SignatureProperties>
  </Object>
  <Object>
    <xd:QualifyingProperties xmlns:xd="http://uri.etsi.org/01903/v1.3.2#" Target="#idPackageSignature">
      <xd:SignedProperties Id="idSignedProperties">
        <xd:SignedSignatureProperties>
          <xd:SigningTime>2024-03-05T16:48:31Z</xd:SigningTime>
          <xd:SigningCertificate>
            <xd:Cert>
              <xd:CertDigest>
                <DigestMethod Algorithm="http://www.w3.org/2001/04/xmlenc#sha256"/>
                <DigestValue>cZXBVYWUECspxNb65zjtvfU2DDVt8LFvIZyna6I4Mvw=</DigestValue>
              </xd:CertDigest>
              <xd:IssuerSerial>
                <X509IssuerName>C=PY, O=ICPP, OU=Prestador Cualificado de Servicios de Confianza, CN=VIT S.A., SERIALNUMBER=RUC80080099-0</X509IssuerName>
                <X509SerialNumber>33211163670110912051781415481861799846</X509SerialNumber>
              </xd:IssuerSerial>
            </xd:Cert>
          </xd:SigningCertificate>
          <xd:SignaturePolicyIdentifier>
            <xd:SignaturePolicyImplied/>
          </xd:SignaturePolicyIdentifier>
          <xd:SignatureProductionPlace>
            <xd:City/>
            <xd:StateOrProvince/>
            <xd:PostalCode/>
            <xd:CountryName/>
          </xd:SignatureProductionPlace>
        </xd:SignedSignatureProperties>
      </xd: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DEFA6E0F-992B-4F22-8EB2-0198D24649C4}">
  <ds:schemaRefs>
    <ds:schemaRef ds:uri="http://schemas.microsoft.com/sharepoint/v3/contenttype/forms"/>
  </ds:schemaRefs>
</ds:datastoreItem>
</file>

<file path=customXml/itemProps2.xml><?xml version="1.0" encoding="utf-8"?>
<ds:datastoreItem xmlns:ds="http://schemas.openxmlformats.org/officeDocument/2006/customXml" ds:itemID="{A2E0CD85-1EB1-48C4-9ADA-5B6892144E74}"/>
</file>

<file path=customXml/itemProps3.xml><?xml version="1.0" encoding="utf-8"?>
<ds:datastoreItem xmlns:ds="http://schemas.openxmlformats.org/officeDocument/2006/customXml" ds:itemID="{A02ED109-D4CD-47B8-A5F4-C9C8B5FB951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6</vt:i4>
      </vt:variant>
    </vt:vector>
  </HeadingPairs>
  <TitlesOfParts>
    <vt:vector size="24" baseType="lpstr">
      <vt:lpstr>Caratula</vt:lpstr>
      <vt:lpstr>índice</vt:lpstr>
      <vt:lpstr>Activo</vt:lpstr>
      <vt:lpstr>Pasivo y PN</vt:lpstr>
      <vt:lpstr>Resultado</vt:lpstr>
      <vt:lpstr>Evolución del Patrimonio</vt:lpstr>
      <vt:lpstr>Flujo de Efectivo</vt:lpstr>
      <vt:lpstr>Nota A</vt:lpstr>
      <vt:lpstr>Nota B</vt:lpstr>
      <vt:lpstr>Nota C</vt:lpstr>
      <vt:lpstr>Nota D</vt:lpstr>
      <vt:lpstr>Nota E</vt:lpstr>
      <vt:lpstr>Nota F</vt:lpstr>
      <vt:lpstr>Nota G</vt:lpstr>
      <vt:lpstr>Nota H</vt:lpstr>
      <vt:lpstr>Nota I</vt:lpstr>
      <vt:lpstr>Nota J</vt:lpstr>
      <vt:lpstr>Nota K</vt:lpstr>
      <vt:lpstr>'Nota B'!_Hlk159495531</vt:lpstr>
      <vt:lpstr>Activo!Print_Area</vt:lpstr>
      <vt:lpstr>'Evolución del Patrimonio'!Print_Area</vt:lpstr>
      <vt:lpstr>'Flujo de Efectivo'!Print_Area</vt:lpstr>
      <vt:lpstr>'Pasivo y PN'!Print_Area</vt:lpstr>
      <vt:lpstr>Resultado!Print_Area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eoze</dc:creator>
  <cp:lastModifiedBy>Juan A Rios</cp:lastModifiedBy>
  <cp:lastPrinted>2023-03-07T17:28:15Z</cp:lastPrinted>
  <dcterms:created xsi:type="dcterms:W3CDTF">2010-04-23T18:02:42Z</dcterms:created>
  <dcterms:modified xsi:type="dcterms:W3CDTF">2024-03-05T10:38:26Z</dcterms:modified>
</cp:coreProperties>
</file>