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9.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8.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worksheets/sheet5.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worksheets/sheet1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Dpto. Fideicomiso - Varios\LA SUSANA\Informes BVPASA - CNV\2023\"/>
    </mc:Choice>
  </mc:AlternateContent>
  <bookViews>
    <workbookView xWindow="0" yWindow="0" windowWidth="23040" windowHeight="8328" activeTab="1"/>
  </bookViews>
  <sheets>
    <sheet name="BALANCE AL 31.09.2023" sheetId="15" r:id="rId1"/>
    <sheet name="EST. DE RESULTADOS AL 31.09.23" sheetId="3" r:id="rId2"/>
    <sheet name="SERIE 4 - USD 2" sheetId="17" r:id="rId3"/>
    <sheet name="SERIE 5 - USD 2" sheetId="20" r:id="rId4"/>
    <sheet name="SERIE 6 - USD 2" sheetId="21" r:id="rId5"/>
    <sheet name="SERIE 1- USD 3" sheetId="23" r:id="rId6"/>
    <sheet name="SERIE 2- USD 3" sheetId="26" r:id="rId7"/>
    <sheet name="SERIE 3- USD 3" sheetId="27" r:id="rId8"/>
    <sheet name="SERIE 4- USD 3" sheetId="28" r:id="rId9"/>
    <sheet name="N1" sheetId="4" r:id="rId10"/>
    <sheet name="N2" sheetId="5" r:id="rId11"/>
    <sheet name="N3" sheetId="6" r:id="rId12"/>
    <sheet name="N4" sheetId="7" r:id="rId13"/>
    <sheet name="N5" sheetId="8" r:id="rId14"/>
    <sheet name="N6" sheetId="9" r:id="rId15"/>
    <sheet name="N7" sheetId="10" r:id="rId16"/>
    <sheet name="N8" sheetId="11" r:id="rId17"/>
    <sheet name="N9" sheetId="25" r:id="rId18"/>
  </sheets>
  <calcPr calcId="162913"/>
</workbook>
</file>

<file path=xl/calcChain.xml><?xml version="1.0" encoding="utf-8"?>
<calcChain xmlns="http://schemas.openxmlformats.org/spreadsheetml/2006/main">
  <c r="A41" i="28" l="1"/>
  <c r="F20" i="28"/>
  <c r="C20" i="28"/>
  <c r="A48" i="26" l="1"/>
  <c r="A32" i="27" l="1"/>
  <c r="F20" i="27"/>
  <c r="C20" i="27"/>
  <c r="F23" i="26"/>
  <c r="C23" i="26"/>
  <c r="C50" i="11" l="1"/>
  <c r="A48" i="23"/>
  <c r="C25" i="23"/>
  <c r="F25" i="23"/>
  <c r="A47" i="21" l="1"/>
  <c r="G26" i="21"/>
  <c r="D26" i="21"/>
  <c r="A43" i="20"/>
  <c r="G27" i="20"/>
  <c r="D27" i="20"/>
  <c r="A36" i="17"/>
  <c r="G25" i="17"/>
  <c r="D25" i="17"/>
</calcChain>
</file>

<file path=xl/sharedStrings.xml><?xml version="1.0" encoding="utf-8"?>
<sst xmlns="http://schemas.openxmlformats.org/spreadsheetml/2006/main" count="501" uniqueCount="197">
  <si>
    <t>FIDEICOMISO LA SUSANA</t>
  </si>
  <si>
    <t>CUENTA CONTABLE</t>
  </si>
  <si>
    <t>GS</t>
  </si>
  <si>
    <t>FIDEICOMISOS</t>
  </si>
  <si>
    <t xml:space="preserve">   ACTIVOS DE FIDEICOMISO</t>
  </si>
  <si>
    <t>USD</t>
  </si>
  <si>
    <t>SALDO EN GUARANIES</t>
  </si>
  <si>
    <t>SALDO DÓLAR</t>
  </si>
  <si>
    <t>EQUIVALENTE</t>
  </si>
  <si>
    <t>SALDO TOTAL</t>
  </si>
  <si>
    <t xml:space="preserve">      DISPONIBILIDADES</t>
  </si>
  <si>
    <t xml:space="preserve">         BANCOS Y OTRAS ENTIDADES FINANCIERAS</t>
  </si>
  <si>
    <t xml:space="preserve">             OTROS BANCOS</t>
  </si>
  <si>
    <t xml:space="preserve">      CARTERA DE CREDITOS</t>
  </si>
  <si>
    <t xml:space="preserve">      BIENES Y EQUIPOS</t>
  </si>
  <si>
    <t xml:space="preserve">         INMUEBLES E INSTALACIONES </t>
  </si>
  <si>
    <t xml:space="preserve">           TERRENOS</t>
  </si>
  <si>
    <t xml:space="preserve">           OTRAS INSTALACIONES</t>
  </si>
  <si>
    <t xml:space="preserve">          (DEPRECIACIONES ACUMULADAS)</t>
  </si>
  <si>
    <t xml:space="preserve">         OTROS ACTIVOS</t>
  </si>
  <si>
    <t xml:space="preserve">            DIVERSOS</t>
  </si>
  <si>
    <t xml:space="preserve">              OPERACIONES GRAVADAS</t>
  </si>
  <si>
    <t xml:space="preserve">      PASIVOS DE FIDEICOMISO</t>
  </si>
  <si>
    <t xml:space="preserve">        CREDITOS Y OTRAS OBLIG. FINANCIERAS</t>
  </si>
  <si>
    <t xml:space="preserve">              CARGOS FINANCIEROS DOCUMENTADOS</t>
  </si>
  <si>
    <t xml:space="preserve">              (CARGOS FIN. DOC. A DEVENGAR)</t>
  </si>
  <si>
    <t xml:space="preserve">     OTROS PASIVOS</t>
  </si>
  <si>
    <t xml:space="preserve">        VARIAS CUENTAS ACREEDORAS </t>
  </si>
  <si>
    <t xml:space="preserve">           DIFERENCIA POR VALUACION DE VALORES</t>
  </si>
  <si>
    <t xml:space="preserve">      PATRIMONIO</t>
  </si>
  <si>
    <t xml:space="preserve">          BIENES FIDEICOMITIDOS</t>
  </si>
  <si>
    <t xml:space="preserve">      RESERVAS</t>
  </si>
  <si>
    <t xml:space="preserve">                    (PERDIDAS ACUMULADAS)</t>
  </si>
  <si>
    <t xml:space="preserve">GS </t>
  </si>
  <si>
    <t xml:space="preserve">               RESULTADOS DEL EJERCICIO</t>
  </si>
  <si>
    <t xml:space="preserve">                  INGRESOS POR APARCERIA</t>
  </si>
  <si>
    <t xml:space="preserve">                   TITULOS VALORES EMITIDOS</t>
  </si>
  <si>
    <t xml:space="preserve">                  UTILIDADES DEL EJERCICIO</t>
  </si>
  <si>
    <t xml:space="preserve">                     (PERDIDAS DEL EJERCICIO)</t>
  </si>
  <si>
    <t xml:space="preserve">         GANANCIAS</t>
  </si>
  <si>
    <t xml:space="preserve">            INGRESOS OPERATIVOS</t>
  </si>
  <si>
    <t xml:space="preserve">            INGRESOS NO OPERATIVOS</t>
  </si>
  <si>
    <t xml:space="preserve">               OTROS INGRESOS NO OPERATIVOS</t>
  </si>
  <si>
    <t xml:space="preserve">                  INGRESOS VARIOS </t>
  </si>
  <si>
    <t xml:space="preserve">        PERDIDAS</t>
  </si>
  <si>
    <t xml:space="preserve">                CARGOS FINANCIEROS</t>
  </si>
  <si>
    <t xml:space="preserve">                HONORARIOS Y COMISIONES PAGADAS</t>
  </si>
  <si>
    <t xml:space="preserve">                   OTRAS COMISIONES</t>
  </si>
  <si>
    <t xml:space="preserve">                       HONORARIOS FIDUCIARIOS</t>
  </si>
  <si>
    <t xml:space="preserve">                  COSTOS DE VENTA DE BIENES ADJ.-GRANOS</t>
  </si>
  <si>
    <t xml:space="preserve">                     DEPRECIACION EDIFICIO</t>
  </si>
  <si>
    <t xml:space="preserve">                     DEPRECIACION OTRAS INSTALACIONES</t>
  </si>
  <si>
    <t xml:space="preserve">                     IMPUESTOS</t>
  </si>
  <si>
    <t xml:space="preserve">                  DEPRECIACIONES</t>
  </si>
  <si>
    <t xml:space="preserve">           EGRESOS OPERATIVOS</t>
  </si>
  <si>
    <t xml:space="preserve">                 OTROS EGRESOS NO OPERATIVOS</t>
  </si>
  <si>
    <t xml:space="preserve">                   GASTOS BANCARIOS </t>
  </si>
  <si>
    <t xml:space="preserve">                   GASTOS GENERALES</t>
  </si>
  <si>
    <t xml:space="preserve">                   GASTOS NO DEDUCIBLES</t>
  </si>
  <si>
    <t xml:space="preserve">           CUENTAS DE ORDEN DEUDORAS FIDEICOMISO</t>
  </si>
  <si>
    <t xml:space="preserve">                 CUENTAS DE ORDEN DEUDORAS</t>
  </si>
  <si>
    <t xml:space="preserve">                     CUENTAS DE ORDEN DEUDORAS</t>
  </si>
  <si>
    <t xml:space="preserve">                          VALOR DE TASACION CTA DE ORDEN DEUDORAS</t>
  </si>
  <si>
    <t xml:space="preserve">           CUENTAS DE ORDEN ACREEDORAS DE FIDEICOMISO</t>
  </si>
  <si>
    <t xml:space="preserve">                 CUENTAS DE ORDEN ACREEDORAS</t>
  </si>
  <si>
    <t xml:space="preserve">                    CUENTAS DE ORDEN ACREEDORAS</t>
  </si>
  <si>
    <t xml:space="preserve">                          VALOR DE TASACION CTA DE ORDEN ACREEDORAS</t>
  </si>
  <si>
    <t xml:space="preserve">                  PERDIDAS POR VALUACION</t>
  </si>
  <si>
    <t xml:space="preserve">         PRESTAMOS</t>
  </si>
  <si>
    <t xml:space="preserve">          RESERVAS DE REVALUO</t>
  </si>
  <si>
    <t xml:space="preserve">                  RESULTADOS ACUMULADOS DEL EJERCICIO ANT.</t>
  </si>
  <si>
    <t xml:space="preserve">                      RESULTADOS ACUMULADOS DEL EJERCICIO ANT.</t>
  </si>
  <si>
    <t>8107095900102</t>
  </si>
  <si>
    <t>8203092000101</t>
  </si>
  <si>
    <t>8203092000104</t>
  </si>
  <si>
    <t xml:space="preserve">              BIENES FIDEICOMITIDOS EN EFECTIVO USD</t>
  </si>
  <si>
    <t>84010946001</t>
  </si>
  <si>
    <t xml:space="preserve">                GANANCIAS POR VALUACION P/VALORES</t>
  </si>
  <si>
    <t>84010944001</t>
  </si>
  <si>
    <t xml:space="preserve">               VENTA DE BIENES TERMINADOS O RECIBIDOS PARA LA VENTA</t>
  </si>
  <si>
    <t>840109440017</t>
  </si>
  <si>
    <t xml:space="preserve">                 VENTA DE BIENES ADJ. GRANOS</t>
  </si>
  <si>
    <t>8402095800101</t>
  </si>
  <si>
    <t>840209580017</t>
  </si>
  <si>
    <t>850109670027</t>
  </si>
  <si>
    <t xml:space="preserve">                   HONORARIOS PAGADOS M.E.</t>
  </si>
  <si>
    <t xml:space="preserve">                   HONORARIOS PAGADOS M.L.</t>
  </si>
  <si>
    <t>8501096700401</t>
  </si>
  <si>
    <t>85010969001</t>
  </si>
  <si>
    <t>850109690017</t>
  </si>
  <si>
    <t xml:space="preserve">                 COSTOS DE VENTA DE BIENES TERMINADOS O ADQ.PARA LA VENTA</t>
  </si>
  <si>
    <t>8501098300101</t>
  </si>
  <si>
    <t>8501098300102</t>
  </si>
  <si>
    <t>8502099300101</t>
  </si>
  <si>
    <t>8502099300102</t>
  </si>
  <si>
    <t>8502099300103</t>
  </si>
  <si>
    <t>880109970010</t>
  </si>
  <si>
    <t>890109620010</t>
  </si>
  <si>
    <t xml:space="preserve">              RENTAS Y PRODUCTOS FINANCIEROS</t>
  </si>
  <si>
    <t xml:space="preserve">                OTROS</t>
  </si>
  <si>
    <t xml:space="preserve">                BANCO ITAU CTA CTE. USD</t>
  </si>
  <si>
    <t xml:space="preserve">                BANCO BBVA CTA. CTE. USD</t>
  </si>
  <si>
    <t xml:space="preserve">           VARIAS CUENTAS ACREEDORAS M.L.</t>
  </si>
  <si>
    <t xml:space="preserve">             EGRESOS NO OPERATIVOS</t>
  </si>
  <si>
    <t xml:space="preserve">           TITULOS-VALORES EMIT. EN CIRCULACION</t>
  </si>
  <si>
    <t xml:space="preserve">              BIENES FIDEICOMTIDOS EN ESPECIE M.L.</t>
  </si>
  <si>
    <t>Finca Nº 561 - Padrón Nº 19.831 Fracción B</t>
  </si>
  <si>
    <t xml:space="preserve">Finca Nº 1.694 - Padrón: Nº 1.628 </t>
  </si>
  <si>
    <t>TOTAL TASACION</t>
  </si>
  <si>
    <t>Emisión Colocada</t>
  </si>
  <si>
    <t>Cancelado</t>
  </si>
  <si>
    <t>Fecha de Vencimiento</t>
  </si>
  <si>
    <t>750.000 </t>
  </si>
  <si>
    <t> 800.000</t>
  </si>
  <si>
    <t>3.000.000.</t>
  </si>
  <si>
    <t>- </t>
  </si>
  <si>
    <t xml:space="preserve">La Fiduciaria ha recibido de los Fideicomitentes Señores Ricardo Antonio Sosa Bosch, Alice Dolores Morinigo de Sosa, Ricardo Jesús Sosa Gautier y Johana Cornelia Bosch de Sosa, por nota de fecha 10 de julio de 2012 la comunicación de que han resuelto modificar las Condiciones del Contrato de Fideicomiso para garantizar una nueva emisión de Bonos para financiar las inversiones necesarias y mejorar la capacidad productiva a través de la implantación de un sistema de regadío que a su vez incrementará la capacidad de pago de fideicomitente y se atenuaran las contingencias emergentes de la exposición al riesgo climático. </t>
  </si>
  <si>
    <t>En consecuencia, han instruido a la Fiduciaria que realice un llamado de Asamblea de Tenedores de Bonos del Fideicomiso, para la obtención de la autorización para la modificación del Contrato de Fideicomiso La Susana y  consecuente emisión de títulos de deuda bajo el esquema de Programa de Emisión Global USD 1 con garantía fiduciaria.</t>
  </si>
  <si>
    <t>De acuerdo a lo resuelto en Asamblea de Tenedores de Bonos de fecha 20 de julio de 2012 la fiduciaria modificó el contrato de Fideicomiso de Garantía en los términos establecidos en el Acta de Asamblea en la que se aprobaron dichas resoluciones. Posteriormente en fecha 29 de noviembre de 2012 los Fideicomitentes del Fideicomiso LA SUSANA solicitaron a la Fiduciaria la emisión de las Series 1,2,3 y 4 dentro del Programa de Emisión Global USD 1 de Bonos del Fideicomiso La Susana por un monto de USD 2.000.000.-(Dólares Americanos dos millones) e instruyeron expresamente a la fiduciaria a la inscripción y emisión de la Bolsa de Valores y Productos de Asunción S.A. de las Series 1, 2, 3 y 4 dentro del Programa de Emisión Global USD 1 del Fideicomiso.</t>
  </si>
  <si>
    <t>Serie</t>
  </si>
  <si>
    <t xml:space="preserve">Valor </t>
  </si>
  <si>
    <t>Vencimiento</t>
  </si>
  <si>
    <t>cancelado</t>
  </si>
  <si>
    <t>ESTADO </t>
  </si>
  <si>
    <t>VIGENTE</t>
  </si>
  <si>
    <t>NOTA 9:     TITULOS DE DEUDA</t>
  </si>
  <si>
    <t xml:space="preserve">PROGRAMA DE EMISION GLOBAL USD 2 </t>
  </si>
  <si>
    <t>Inscripto según Resolucion CNV Nº 42 E/16 de fecha 21 de julio de 2016</t>
  </si>
  <si>
    <t>Emisión registrada según Resolución BVPASA N°  1542/16 de fecha 25 de julio de 2016</t>
  </si>
  <si>
    <t xml:space="preserve">Situaciòn del monto de la emisiòn colocada </t>
  </si>
  <si>
    <t xml:space="preserve">Monto emitido ( USS.) </t>
  </si>
  <si>
    <t xml:space="preserve">Cupones de intereses </t>
  </si>
  <si>
    <t xml:space="preserve">Cupones de amortizaciòn </t>
  </si>
  <si>
    <t xml:space="preserve">Vecimiento </t>
  </si>
  <si>
    <t xml:space="preserve">Monto  ( USS.) </t>
  </si>
  <si>
    <t xml:space="preserve">Situaciòn de pago </t>
  </si>
  <si>
    <t xml:space="preserve">Monto (USS) </t>
  </si>
  <si>
    <t>JULIO 2016</t>
  </si>
  <si>
    <t>Vencido/Pagado</t>
  </si>
  <si>
    <t>Vigente</t>
  </si>
  <si>
    <t xml:space="preserve">Monto Colocado </t>
  </si>
  <si>
    <t xml:space="preserve">Fecha de colocacion </t>
  </si>
  <si>
    <t>Fecha de vencimiento</t>
  </si>
  <si>
    <t>MONTO COLOCADO</t>
  </si>
  <si>
    <r>
      <rPr>
        <b/>
        <sz val="11"/>
        <color indexed="8"/>
        <rFont val="Calibri"/>
        <family val="2"/>
      </rPr>
      <t>Tipo de Título</t>
    </r>
    <r>
      <rPr>
        <sz val="11"/>
        <color theme="1"/>
        <rFont val="Calibri"/>
        <family val="2"/>
        <scheme val="minor"/>
      </rPr>
      <t>: Bono</t>
    </r>
  </si>
  <si>
    <r>
      <rPr>
        <b/>
        <sz val="11"/>
        <color indexed="8"/>
        <rFont val="Calibri"/>
        <family val="2"/>
      </rPr>
      <t>Emisiones Habilitada por la BVPASA (U$S):</t>
    </r>
    <r>
      <rPr>
        <sz val="11"/>
        <color theme="1"/>
        <rFont val="Calibri"/>
        <family val="2"/>
        <scheme val="minor"/>
      </rPr>
      <t xml:space="preserve"> 600.000,00</t>
    </r>
  </si>
  <si>
    <t xml:space="preserve">MONTO COLOCADO </t>
  </si>
  <si>
    <t>IDENTIFICACION DE LA EMISION DE LA SERIE  CUATRO (4)</t>
  </si>
  <si>
    <t>SERIE 4</t>
  </si>
  <si>
    <t>IDENTIFICACION DE LA EMISION DE LA SERIE  CINCO (5)</t>
  </si>
  <si>
    <t>SERIE 5</t>
  </si>
  <si>
    <t>IDENTIFICACION DE LA EMISION DE LA SERIE SEIS (6)</t>
  </si>
  <si>
    <t>Emisión registrada según Resolución BVPASA N°  1650/17 de fecha 11 de agosto de 2017</t>
  </si>
  <si>
    <r>
      <rPr>
        <b/>
        <sz val="11"/>
        <color indexed="8"/>
        <rFont val="Calibri"/>
        <family val="2"/>
      </rPr>
      <t>Emisiones Habilitada por la BVPASA (U$S):</t>
    </r>
    <r>
      <rPr>
        <sz val="11"/>
        <color theme="1"/>
        <rFont val="Calibri"/>
        <family val="2"/>
        <scheme val="minor"/>
      </rPr>
      <t xml:space="preserve"> 900.000,00</t>
    </r>
  </si>
  <si>
    <t>SERIE 6</t>
  </si>
  <si>
    <t>AGOSTO 2017</t>
  </si>
  <si>
    <t>CANCELADO</t>
  </si>
  <si>
    <t xml:space="preserve">En el transcurso de los años 2010 y 2011 el fideicomiso ha emitido títulos de deuda por un total de USD. 3.000.000.- (Dólares americanos tres millones), registrada por Resolución CNV Nº 1.222 del 21/09/2009 y por Resolución CNV Nº 1.231 del 04/11/2009. </t>
  </si>
  <si>
    <t xml:space="preserve">USD </t>
  </si>
  <si>
    <t xml:space="preserve">      BIENES P/ LA VENTA Y REC. EN PAGO</t>
  </si>
  <si>
    <t xml:space="preserve">            BIENES ADJUD. A NEGOCIAR</t>
  </si>
  <si>
    <t>Gs. 101.080.000.000</t>
  </si>
  <si>
    <t>Gs. 23.700.000.000.-</t>
  </si>
  <si>
    <t xml:space="preserve">       Gs.124.780.000.000</t>
  </si>
  <si>
    <t>La calificación de la emisión PEG USD.2, al 31 de marzo de 2021, es de pyBBB- Estable.</t>
  </si>
  <si>
    <t>PROGRAMA DE EMISION GLOBAL USD 3</t>
  </si>
  <si>
    <t>Inscripto según Certificado de Registro CNV N° 054_25062021 de fecha 25 de junio de 2021</t>
  </si>
  <si>
    <t>IDENTIFICACION DE LA EMISION DE LA SERIE  UNO (1)</t>
  </si>
  <si>
    <t>Emisión registrada según Resolución BVPASA N°  2.271/21 de fecha 25 de agosto de 2021</t>
  </si>
  <si>
    <r>
      <rPr>
        <b/>
        <sz val="11"/>
        <color indexed="8"/>
        <rFont val="Calibri"/>
        <family val="2"/>
      </rPr>
      <t>Emisiones Habilitada por la BVPASA (U$S):</t>
    </r>
    <r>
      <rPr>
        <sz val="11"/>
        <color theme="1"/>
        <rFont val="Calibri"/>
        <family val="2"/>
        <scheme val="minor"/>
      </rPr>
      <t xml:space="preserve"> 1.000.000,00</t>
    </r>
  </si>
  <si>
    <t>SERIE 1</t>
  </si>
  <si>
    <t>AGOSTO DE 2021</t>
  </si>
  <si>
    <t>Fecha de colocacion</t>
  </si>
  <si>
    <t>En el mes de julio de 2016, el fideicomiso ha emitido títulos de deuda dentro del Programa de Emisión Global USD , por un total de USD3.100.000,00.- (Dólares americanos tres millones cien mil con 00/100) en cinco series, y en fecha julio de 2017, por un total de USD. 900.000,00 (dólares americanos novecientos mil), total de deuda emitida USD. 4.000.000 (dólares americanos cuatro millones),  siendo el programa de Emisión Global USD 2  del Fideicomiso La Susana registrado por Resolución CNV Nº 42 E/16 de fecha 21 de julio de 2016 y por Resolución de la BVPASA Nº 1542 de fecha 25 de julio de 2016.</t>
  </si>
  <si>
    <t>En el mes de agosto de 2021, el fideicomiso ha emitido títulos de deuda dentro del Programa de Emisión Global USD 3, por un total de USD 1.000.000,00.- (Dólares americanos un millon con 00/100) en una serie , dentro del programa de Emisión Global USD 3  del Fideicomiso La Susana</t>
  </si>
  <si>
    <t xml:space="preserve">            AGROGANADERA 43</t>
  </si>
  <si>
    <t xml:space="preserve">         DIVERSOS</t>
  </si>
  <si>
    <t xml:space="preserve">            CUENTAS A COBRAR</t>
  </si>
  <si>
    <t>En el mes de setiembre de 2021, el fideicomiso ha emitido títulos de deuda dentro del Programa de Emisión Global USD 3, por un total de USD 1.000.000,00.- (Dólares americanos un millon con 00/100) en una serie , dentro del programa de Emisión Global USD 3  del Fideicomiso La Susana</t>
  </si>
  <si>
    <t>En el mes de octubre de 2021, el fideicomiso ha emitido títulos de deuda dentro del Programa de Emisión Global USD 3, por un total de USD 500.000,00.- (Dólares americanos quinientos mil con 00/100) en una serie , dentro del programa de Emisión Global USD 3  del Fideicomiso La Susana</t>
  </si>
  <si>
    <t>SERIE 2</t>
  </si>
  <si>
    <t>Emisión registrada según Resolución BVPASA N°  2.299/21 de fecha 04 de octubre de 2021</t>
  </si>
  <si>
    <r>
      <rPr>
        <b/>
        <sz val="11"/>
        <color indexed="8"/>
        <rFont val="Calibri"/>
        <family val="2"/>
      </rPr>
      <t>Emisiones Habilitada por la BVPASA (U$S):</t>
    </r>
    <r>
      <rPr>
        <sz val="11"/>
        <color theme="1"/>
        <rFont val="Calibri"/>
        <family val="2"/>
        <scheme val="minor"/>
      </rPr>
      <t xml:space="preserve"> 500.000,00</t>
    </r>
  </si>
  <si>
    <t>SERIE 3</t>
  </si>
  <si>
    <t>SETIEMBRE DE 2021</t>
  </si>
  <si>
    <t>OCTUBRE DE 2021</t>
  </si>
  <si>
    <t>MARZO DE 2022</t>
  </si>
  <si>
    <t>Emisión registrada según Resolución BVPASA N°  2.406/22 de fecha 24 de marzo de 2022</t>
  </si>
  <si>
    <t>SERIE 4 - PYFSU04F3090</t>
  </si>
  <si>
    <t>En el mes de marzo de 2022, el fideicomiso ha emitido títulos de deuda dentro del Programa de Emisión Global USD 3, por un total de USD 500.000,00.- (Dólares americanos quinientos mil con 00/100) en una serie , dentro del programa de Emisión Global USD 3  del Fideicomiso La Susana</t>
  </si>
  <si>
    <t xml:space="preserve">              VARIAS CUENTAS DEUDORAS M.E</t>
  </si>
  <si>
    <t>IDENTIFICACION DE LA EMISION DE LA SERIE  DOS (2)</t>
  </si>
  <si>
    <t>IDENTIFICACION DE LA EMISION DE LA SERIE  TRES (3)</t>
  </si>
  <si>
    <t>PERIODO: 01/23 - 12/23</t>
  </si>
  <si>
    <t xml:space="preserve">            RESULTADOS DEL EJERCICO</t>
  </si>
  <si>
    <r>
      <t xml:space="preserve">NOTA 9: HECHOS RELEVANTES: </t>
    </r>
    <r>
      <rPr>
        <sz val="11"/>
        <color theme="1"/>
        <rFont val="Calibri"/>
        <family val="2"/>
        <scheme val="minor"/>
      </rPr>
      <t>El fideicomiso La Susana ha obtenido las autorizaciones pertinentes para la Emision del Programa de Emision Global USD. 3 por un monto global de USD. 3.000.000 (dolares americanos tres millones) según:                                                                               Resolucion SB. SG N° 00043/2021 de fecha 01 de junio de 2021.                                                                                                                                        Certificado de Registro CNV N° 054_25062021 de fecha 25 de junio de 2021                                         Registro de Emision segun Resolucion BVPASA N° 2258/21 de fecha 06 de agosto de 2021.                                                                          En fecha 27 de agosto de 2021,  el Fideicomiso La Susana ha procedido a la Emision de la Serie 1 por Usd. 1.000.000 (dólares americanos un millon con 00/100) dentro del PEG USD. 3, autorizada por Resolucion BVPASA N° 2271/21 de fecha 25 de agosto de 2021.                                                             Dicha serie ha sido colocado en su totalidad.                                                                                                          En fecha 10 de setiembre de 2021,  el Fideicomiso La Susana ha procedido a la Emision de la Serie 2 por Usd. 1.000.000 (dólares americanos un millon con 00/100) dentro del PEG USD. 3, autorizada por Resolucion BVPASA N° 2271/21 de fecha 25 de agosto de 2021.                                                             Dicha serie ha sido colocado en su totalidad.                                                                                                          En fecha 06 de octubre de 2021,  el Fideicomiso La Susana ha procedido a la Emision de la Serie 3 por Usd. 500.000 (dólares americanos quinientos mil con 00/100) dentro del PEG USD. 3, autorizada por Resolucion BVPASA N° 2299/21 de fecha 04 de octubre de 2021.                                                             Dicha serie ha sido colocado en su totalidad.
En fecha 31 de marzo de 2022, el Fideicomiso La Susana ha procedido a la Emisión de la Serie 4 por Usd. 500.000 (dólares americanos quinientos mil con 00/100) dentro del PEG USD. 3, autorizada por Resolución BVPASA N° 2.406/22 de fecha 24 de marzo de 2022.
Dicha serie ha sido colocado en su totalidad.</t>
    </r>
  </si>
  <si>
    <t>FECHA: 31/09/2023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</si>
</sst>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imes New Roman"/>
      <family val="1"/>
    </font>
    <font>
      <sz val="11"/>
      <color rgb="FF000000"/>
      <name val="Calibri"/>
      <family val="2"/>
    </font>
    <font>
      <b/>
      <sz val="11"/>
      <color rgb="FF000000"/>
      <name val="Calibri"/>
      <family val="2"/>
    </font>
    <font>
      <sz val="11"/>
      <color rgb="FF000000"/>
      <name val="Calibri"/>
      <family val="2"/>
      <scheme val="minor"/>
    </font>
    <font>
      <b/>
      <u/>
      <sz val="11"/>
      <color theme="1"/>
      <name val="Calibri"/>
      <family val="2"/>
      <scheme val="minor"/>
    </font>
    <font>
      <b/>
      <sz val="11"/>
      <color indexed="8"/>
      <name val="Calibri"/>
      <family val="2"/>
    </font>
    <font>
      <sz val="11"/>
      <color theme="1"/>
      <name val="Calibri"/>
      <family val="2"/>
    </font>
  </fonts>
  <fills count="2">
    <fill>
      <patternFill patternType="none"/>
    </fill>
    <fill>
      <patternFill patternType="gray125"/>
    </fill>
  </fills>
  <borders count="12">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27">
    <xf numFmtId="0" fontId="0" fillId="0" borderId="0" xfId="0"/>
    <xf numFmtId="0" fontId="3" fillId="0" borderId="0" xfId="0" applyFont="1" applyAlignment="1">
      <alignment vertical="center" wrapText="1"/>
    </xf>
    <xf numFmtId="0" fontId="5" fillId="0" borderId="1" xfId="0" applyFont="1" applyBorder="1" applyAlignment="1">
      <alignment horizontal="center" vertical="center"/>
    </xf>
    <xf numFmtId="0" fontId="5" fillId="0" borderId="2"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right" vertical="center"/>
    </xf>
    <xf numFmtId="0" fontId="6" fillId="0" borderId="3" xfId="0" applyFont="1" applyBorder="1"/>
    <xf numFmtId="0" fontId="0" fillId="0" borderId="3" xfId="0" applyBorder="1"/>
    <xf numFmtId="3" fontId="0" fillId="0" borderId="3" xfId="0" applyNumberFormat="1" applyBorder="1"/>
    <xf numFmtId="14" fontId="0" fillId="0" borderId="3" xfId="0" applyNumberFormat="1" applyBorder="1"/>
    <xf numFmtId="3" fontId="2" fillId="0" borderId="3" xfId="0" applyNumberFormat="1" applyFont="1" applyBorder="1"/>
    <xf numFmtId="4" fontId="0" fillId="0" borderId="3" xfId="0" applyNumberFormat="1" applyBorder="1"/>
    <xf numFmtId="4" fontId="2" fillId="0" borderId="3" xfId="0" applyNumberFormat="1" applyFont="1" applyBorder="1"/>
    <xf numFmtId="0" fontId="2" fillId="0" borderId="0" xfId="0" applyFont="1"/>
    <xf numFmtId="4" fontId="0" fillId="0" borderId="3" xfId="0" applyNumberFormat="1" applyBorder="1" applyAlignment="1">
      <alignment horizontal="center"/>
    </xf>
    <xf numFmtId="0" fontId="0" fillId="0" borderId="3" xfId="0" applyBorder="1" applyAlignment="1">
      <alignment horizontal="center"/>
    </xf>
    <xf numFmtId="14" fontId="0" fillId="0" borderId="3" xfId="0" applyNumberFormat="1" applyBorder="1" applyAlignment="1">
      <alignment horizontal="center"/>
    </xf>
    <xf numFmtId="14" fontId="0" fillId="0" borderId="3" xfId="0" applyNumberFormat="1" applyBorder="1" applyAlignment="1"/>
    <xf numFmtId="3" fontId="0" fillId="0" borderId="3" xfId="0" applyNumberFormat="1" applyBorder="1" applyAlignment="1">
      <alignment horizontal="center"/>
    </xf>
    <xf numFmtId="14" fontId="0" fillId="0" borderId="7" xfId="0" applyNumberFormat="1" applyBorder="1"/>
    <xf numFmtId="0" fontId="0" fillId="0" borderId="8" xfId="0" applyBorder="1" applyAlignment="1">
      <alignment horizontal="center"/>
    </xf>
    <xf numFmtId="0" fontId="0" fillId="0" borderId="9" xfId="0" applyBorder="1"/>
    <xf numFmtId="0" fontId="0" fillId="0" borderId="0" xfId="0" applyBorder="1" applyAlignment="1">
      <alignment horizontal="center"/>
    </xf>
    <xf numFmtId="14" fontId="0" fillId="0" borderId="0" xfId="0" applyNumberFormat="1" applyBorder="1"/>
    <xf numFmtId="4" fontId="0" fillId="0" borderId="0" xfId="0" applyNumberFormat="1" applyBorder="1" applyAlignment="1">
      <alignment horizontal="center"/>
    </xf>
    <xf numFmtId="0" fontId="0" fillId="0" borderId="0" xfId="0" applyBorder="1"/>
    <xf numFmtId="0" fontId="2" fillId="0" borderId="3" xfId="0" applyFont="1" applyBorder="1"/>
    <xf numFmtId="4" fontId="2" fillId="0" borderId="3" xfId="0" applyNumberFormat="1" applyFont="1" applyBorder="1" applyAlignment="1">
      <alignment horizontal="center"/>
    </xf>
    <xf numFmtId="164" fontId="1" fillId="0" borderId="3" xfId="1" applyFont="1" applyBorder="1" applyAlignment="1">
      <alignment horizontal="center"/>
    </xf>
    <xf numFmtId="0" fontId="0" fillId="0" borderId="3" xfId="0" applyBorder="1" applyAlignment="1">
      <alignment horizontal="center"/>
    </xf>
    <xf numFmtId="0" fontId="0" fillId="0" borderId="0" xfId="0"/>
    <xf numFmtId="0" fontId="0" fillId="0" borderId="0" xfId="0" applyFont="1"/>
    <xf numFmtId="3" fontId="0" fillId="0" borderId="0" xfId="0" applyNumberFormat="1" applyFont="1"/>
    <xf numFmtId="49" fontId="0" fillId="0" borderId="0" xfId="0" applyNumberFormat="1" applyFont="1" applyAlignment="1">
      <alignment horizontal="left"/>
    </xf>
    <xf numFmtId="0" fontId="0" fillId="0" borderId="5" xfId="0" applyBorder="1" applyAlignment="1">
      <alignment horizontal="center"/>
    </xf>
    <xf numFmtId="0" fontId="0" fillId="0" borderId="3" xfId="0" applyBorder="1" applyAlignment="1">
      <alignment horizontal="center"/>
    </xf>
    <xf numFmtId="0" fontId="0" fillId="0" borderId="0" xfId="0" applyBorder="1" applyAlignment="1">
      <alignment horizontal="center"/>
    </xf>
    <xf numFmtId="0" fontId="0" fillId="0" borderId="8" xfId="0" applyBorder="1" applyAlignment="1">
      <alignment horizontal="center"/>
    </xf>
    <xf numFmtId="3" fontId="0" fillId="0" borderId="3" xfId="0" applyNumberFormat="1" applyBorder="1" applyAlignment="1">
      <alignment horizontal="center"/>
    </xf>
    <xf numFmtId="14" fontId="0" fillId="0" borderId="3" xfId="0" applyNumberFormat="1" applyBorder="1" applyAlignment="1">
      <alignment horizontal="center"/>
    </xf>
    <xf numFmtId="4" fontId="0" fillId="0" borderId="3" xfId="0" applyNumberFormat="1" applyBorder="1" applyAlignment="1">
      <alignment horizontal="center"/>
    </xf>
    <xf numFmtId="0" fontId="0" fillId="0" borderId="0" xfId="0" applyFont="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4" fontId="0" fillId="0" borderId="3" xfId="0" applyNumberForma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14" fontId="0" fillId="0" borderId="3" xfId="0" applyNumberFormat="1" applyBorder="1" applyAlignment="1">
      <alignment horizontal="center"/>
    </xf>
    <xf numFmtId="12" fontId="0" fillId="0" borderId="3" xfId="0" applyNumberFormat="1" applyFont="1" applyBorder="1"/>
    <xf numFmtId="0" fontId="0" fillId="0" borderId="3" xfId="0" applyFont="1" applyBorder="1"/>
    <xf numFmtId="3" fontId="0" fillId="0" borderId="3" xfId="0" applyNumberFormat="1" applyFont="1" applyBorder="1"/>
    <xf numFmtId="12" fontId="0" fillId="0" borderId="3" xfId="0" applyNumberFormat="1" applyFont="1" applyBorder="1" applyAlignment="1">
      <alignment horizontal="left"/>
    </xf>
    <xf numFmtId="49" fontId="0" fillId="0" borderId="3" xfId="0" applyNumberFormat="1" applyFont="1" applyBorder="1" applyAlignment="1">
      <alignment horizontal="left"/>
    </xf>
    <xf numFmtId="0" fontId="0" fillId="0" borderId="3" xfId="0" applyFont="1" applyBorder="1" applyAlignment="1">
      <alignment horizontal="left"/>
    </xf>
    <xf numFmtId="12" fontId="0" fillId="0" borderId="3" xfId="1" applyNumberFormat="1" applyFont="1" applyBorder="1" applyAlignment="1">
      <alignment horizontal="left"/>
    </xf>
    <xf numFmtId="12" fontId="0" fillId="0" borderId="3" xfId="1" applyNumberFormat="1" applyFont="1" applyBorder="1" applyAlignment="1">
      <alignment horizontal="left" vertical="center"/>
    </xf>
    <xf numFmtId="12" fontId="0" fillId="0" borderId="3" xfId="0" applyNumberFormat="1" applyFont="1" applyBorder="1" applyAlignment="1">
      <alignment horizontal="left" vertical="center"/>
    </xf>
    <xf numFmtId="4" fontId="0" fillId="0" borderId="5" xfId="0" applyNumberFormat="1" applyBorder="1" applyAlignment="1">
      <alignment horizontal="center"/>
    </xf>
    <xf numFmtId="4" fontId="0" fillId="0" borderId="0" xfId="0" applyNumberFormat="1" applyAlignment="1">
      <alignment horizontal="center"/>
    </xf>
    <xf numFmtId="4" fontId="0" fillId="0" borderId="3" xfId="0" applyNumberFormat="1" applyFont="1" applyBorder="1"/>
    <xf numFmtId="0" fontId="0" fillId="0" borderId="3" xfId="0" applyFont="1" applyBorder="1" applyAlignment="1">
      <alignment horizontal="right"/>
    </xf>
    <xf numFmtId="165" fontId="0" fillId="0" borderId="3" xfId="1" applyNumberFormat="1" applyFont="1" applyBorder="1"/>
    <xf numFmtId="3" fontId="0" fillId="0" borderId="0" xfId="0" applyNumberFormat="1"/>
    <xf numFmtId="14" fontId="4" fillId="0" borderId="3" xfId="0" applyNumberFormat="1" applyFont="1" applyBorder="1" applyAlignment="1">
      <alignment horizontal="center" vertical="center"/>
    </xf>
    <xf numFmtId="4" fontId="4" fillId="0" borderId="3" xfId="0" applyNumberFormat="1" applyFont="1" applyBorder="1" applyAlignment="1">
      <alignment vertical="center"/>
    </xf>
    <xf numFmtId="3" fontId="0" fillId="0" borderId="3" xfId="0" applyNumberFormat="1" applyBorder="1" applyAlignment="1">
      <alignment horizontal="right"/>
    </xf>
    <xf numFmtId="0" fontId="0" fillId="0" borderId="3" xfId="0" applyBorder="1" applyAlignment="1">
      <alignment horizontal="right"/>
    </xf>
    <xf numFmtId="0" fontId="0" fillId="0" borderId="9" xfId="0" applyBorder="1" applyAlignment="1">
      <alignment horizontal="center"/>
    </xf>
    <xf numFmtId="0" fontId="0" fillId="0" borderId="5" xfId="0" applyBorder="1" applyAlignment="1">
      <alignment horizontal="center"/>
    </xf>
    <xf numFmtId="4" fontId="0" fillId="0" borderId="3" xfId="0" applyNumberFormat="1" applyFill="1" applyBorder="1"/>
    <xf numFmtId="14" fontId="4" fillId="0" borderId="3" xfId="0" applyNumberFormat="1" applyFont="1" applyFill="1" applyBorder="1" applyAlignment="1">
      <alignment horizontal="center" vertical="center"/>
    </xf>
    <xf numFmtId="4" fontId="4" fillId="0" borderId="3" xfId="0" applyNumberFormat="1" applyFont="1" applyFill="1" applyBorder="1" applyAlignment="1">
      <alignment vertical="center"/>
    </xf>
    <xf numFmtId="0" fontId="0" fillId="0" borderId="6" xfId="0" applyFill="1" applyBorder="1" applyAlignment="1">
      <alignment horizontal="center"/>
    </xf>
    <xf numFmtId="14" fontId="0" fillId="0" borderId="3" xfId="0" applyNumberFormat="1" applyFill="1" applyBorder="1" applyAlignment="1">
      <alignment horizontal="center"/>
    </xf>
    <xf numFmtId="4" fontId="0" fillId="0" borderId="3" xfId="0" applyNumberFormat="1" applyFill="1" applyBorder="1" applyAlignment="1">
      <alignment horizontal="center"/>
    </xf>
    <xf numFmtId="0" fontId="0" fillId="0" borderId="3" xfId="0" applyFill="1" applyBorder="1"/>
    <xf numFmtId="0" fontId="0" fillId="0" borderId="3" xfId="0" applyFill="1" applyBorder="1" applyAlignment="1">
      <alignment horizontal="center"/>
    </xf>
    <xf numFmtId="3" fontId="0" fillId="0" borderId="3" xfId="0" applyNumberFormat="1" applyFill="1" applyBorder="1" applyAlignment="1">
      <alignment horizontal="center"/>
    </xf>
    <xf numFmtId="0" fontId="0" fillId="0" borderId="3" xfId="0" applyBorder="1" applyAlignment="1">
      <alignment horizontal="center"/>
    </xf>
    <xf numFmtId="0" fontId="0" fillId="0" borderId="3" xfId="0" applyBorder="1" applyAlignment="1">
      <alignment horizontal="center"/>
    </xf>
    <xf numFmtId="0" fontId="0" fillId="0" borderId="0" xfId="0" applyFont="1" applyAlignment="1">
      <alignment vertical="center"/>
    </xf>
    <xf numFmtId="0" fontId="0" fillId="0" borderId="0" xfId="0" applyFont="1" applyAlignment="1"/>
    <xf numFmtId="165" fontId="9" fillId="0" borderId="3" xfId="1" applyNumberFormat="1" applyFont="1" applyFill="1" applyBorder="1"/>
    <xf numFmtId="4" fontId="9" fillId="0" borderId="3" xfId="1" applyNumberFormat="1" applyFont="1" applyFill="1" applyBorder="1"/>
    <xf numFmtId="3" fontId="9" fillId="0" borderId="3" xfId="1" applyNumberFormat="1" applyFont="1" applyFill="1" applyBorder="1"/>
    <xf numFmtId="3" fontId="9" fillId="0" borderId="3" xfId="0" applyNumberFormat="1" applyFont="1" applyFill="1" applyBorder="1"/>
    <xf numFmtId="164" fontId="9" fillId="0" borderId="3" xfId="1" applyNumberFormat="1" applyFont="1" applyFill="1" applyBorder="1"/>
    <xf numFmtId="39" fontId="9" fillId="0" borderId="3" xfId="1" applyNumberFormat="1" applyFont="1" applyFill="1" applyBorder="1"/>
    <xf numFmtId="4" fontId="9" fillId="0" borderId="3" xfId="0" applyNumberFormat="1" applyFont="1" applyFill="1" applyBorder="1"/>
    <xf numFmtId="0" fontId="9" fillId="0" borderId="3" xfId="0" applyFont="1" applyFill="1" applyBorder="1"/>
    <xf numFmtId="3" fontId="4" fillId="0" borderId="3" xfId="1" applyNumberFormat="1" applyFont="1" applyFill="1" applyBorder="1"/>
    <xf numFmtId="164" fontId="9" fillId="0" borderId="3" xfId="1" applyFont="1" applyFill="1" applyBorder="1"/>
    <xf numFmtId="164" fontId="9" fillId="0" borderId="3" xfId="0" applyNumberFormat="1" applyFont="1" applyFill="1" applyBorder="1"/>
    <xf numFmtId="0" fontId="0" fillId="0" borderId="4"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14" fontId="2" fillId="0" borderId="3" xfId="0" applyNumberFormat="1" applyFont="1" applyBorder="1" applyAlignment="1">
      <alignment horizontal="center"/>
    </xf>
    <xf numFmtId="14" fontId="0" fillId="0" borderId="6" xfId="0" applyNumberFormat="1" applyBorder="1" applyAlignment="1">
      <alignment horizontal="center"/>
    </xf>
    <xf numFmtId="0" fontId="0" fillId="0" borderId="3" xfId="0" applyBorder="1" applyAlignment="1">
      <alignment horizontal="center"/>
    </xf>
    <xf numFmtId="14" fontId="0" fillId="0" borderId="5" xfId="0" applyNumberFormat="1" applyBorder="1" applyAlignment="1">
      <alignment horizontal="center"/>
    </xf>
    <xf numFmtId="14" fontId="0" fillId="0" borderId="11" xfId="0" applyNumberFormat="1"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2" fillId="0" borderId="3" xfId="0" applyFont="1" applyBorder="1" applyAlignment="1">
      <alignment horizontal="center"/>
    </xf>
    <xf numFmtId="14" fontId="0" fillId="0" borderId="3" xfId="0" applyNumberForma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4" xfId="0" applyBorder="1" applyAlignment="1">
      <alignment horizontal="left"/>
    </xf>
    <xf numFmtId="0" fontId="7" fillId="0" borderId="3" xfId="0" applyFont="1" applyBorder="1" applyAlignment="1">
      <alignment horizontal="center"/>
    </xf>
    <xf numFmtId="0" fontId="0" fillId="0" borderId="3" xfId="0" applyBorder="1" applyAlignment="1">
      <alignment horizontal="center" wrapText="1"/>
    </xf>
    <xf numFmtId="49" fontId="0" fillId="0" borderId="3" xfId="0" applyNumberFormat="1" applyBorder="1" applyAlignment="1">
      <alignment horizontal="center"/>
    </xf>
    <xf numFmtId="4" fontId="0" fillId="0" borderId="3" xfId="0" applyNumberFormat="1" applyBorder="1" applyAlignment="1">
      <alignment horizontal="center"/>
    </xf>
    <xf numFmtId="0" fontId="0" fillId="0" borderId="0" xfId="0" applyAlignment="1">
      <alignment horizontal="left"/>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wrapText="1"/>
    </xf>
    <xf numFmtId="0" fontId="0" fillId="0" borderId="10" xfId="0" applyBorder="1" applyAlignment="1">
      <alignment horizontal="center"/>
    </xf>
    <xf numFmtId="14" fontId="0" fillId="0" borderId="3" xfId="0" applyNumberFormat="1" applyFont="1" applyBorder="1" applyAlignment="1">
      <alignment horizontal="center"/>
    </xf>
    <xf numFmtId="49" fontId="0" fillId="0" borderId="10" xfId="0" applyNumberFormat="1" applyBorder="1" applyAlignment="1">
      <alignment horizontal="center"/>
    </xf>
    <xf numFmtId="14" fontId="0" fillId="0" borderId="5" xfId="0" applyNumberFormat="1" applyFill="1" applyBorder="1" applyAlignment="1">
      <alignment horizontal="center"/>
    </xf>
    <xf numFmtId="14" fontId="0" fillId="0" borderId="11" xfId="0" applyNumberFormat="1" applyFill="1" applyBorder="1" applyAlignment="1">
      <alignment horizontal="center"/>
    </xf>
    <xf numFmtId="14" fontId="0" fillId="0" borderId="6" xfId="0" applyNumberFormat="1"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3" xfId="0" applyFill="1" applyBorder="1" applyAlignment="1">
      <alignment horizontal="center"/>
    </xf>
    <xf numFmtId="0" fontId="2" fillId="0" borderId="0" xfId="0" applyFont="1" applyAlignment="1">
      <alignment horizontal="left" vertical="top"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19051</xdr:colOff>
      <xdr:row>0</xdr:row>
      <xdr:rowOff>19050</xdr:rowOff>
    </xdr:from>
    <xdr:to>
      <xdr:col>9</xdr:col>
      <xdr:colOff>276225</xdr:colOff>
      <xdr:row>74</xdr:row>
      <xdr:rowOff>0</xdr:rowOff>
    </xdr:to>
    <xdr:sp macro="" textlink="">
      <xdr:nvSpPr>
        <xdr:cNvPr id="2" name="1 CuadroTexto"/>
        <xdr:cNvSpPr txBox="1"/>
      </xdr:nvSpPr>
      <xdr:spPr>
        <a:xfrm>
          <a:off x="19051" y="19050"/>
          <a:ext cx="7115174" cy="1407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sz="1100">
            <a:solidFill>
              <a:schemeClr val="dk1"/>
            </a:solidFill>
            <a:effectLst/>
            <a:latin typeface="+mn-lt"/>
            <a:ea typeface="+mn-ea"/>
            <a:cs typeface="+mn-cs"/>
          </a:endParaRPr>
        </a:p>
        <a:p>
          <a:pPr algn="ctr"/>
          <a:r>
            <a:rPr lang="es-PY" sz="1100" b="1">
              <a:solidFill>
                <a:schemeClr val="dk1"/>
              </a:solidFill>
              <a:effectLst/>
              <a:latin typeface="+mn-lt"/>
              <a:ea typeface="+mn-ea"/>
              <a:cs typeface="+mn-cs"/>
            </a:rPr>
            <a:t>NOTAS DE LOS ESTADOS CONTABLES</a:t>
          </a:r>
          <a:endParaRPr lang="es-PY" sz="1100">
            <a:solidFill>
              <a:schemeClr val="dk1"/>
            </a:solidFill>
            <a:effectLst/>
            <a:latin typeface="+mn-lt"/>
            <a:ea typeface="+mn-ea"/>
            <a:cs typeface="+mn-cs"/>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baseline="0">
              <a:solidFill>
                <a:schemeClr val="dk1"/>
              </a:solidFill>
              <a:effectLst/>
              <a:latin typeface="+mn-lt"/>
              <a:ea typeface="+mn-ea"/>
              <a:cs typeface="+mn-cs"/>
            </a:rPr>
            <a:t>DE 2023</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pPr lvl="0"/>
          <a:r>
            <a:rPr lang="es-ES" sz="1100" b="1" u="sng">
              <a:solidFill>
                <a:schemeClr val="dk1"/>
              </a:solidFill>
              <a:effectLst/>
              <a:latin typeface="+mn-lt"/>
              <a:ea typeface="+mn-ea"/>
              <a:cs typeface="+mn-cs"/>
            </a:rPr>
            <a:t>NOTA 1: INFORMACION BASICA SOBRE LA ENTIDAD FIDUCIARIA</a:t>
          </a:r>
          <a:endParaRPr lang="es-PY" sz="1050" u="sng">
            <a:solidFill>
              <a:schemeClr val="dk1"/>
            </a:solidFill>
            <a:effectLst/>
            <a:latin typeface="+mn-lt"/>
            <a:ea typeface="+mn-ea"/>
            <a:cs typeface="+mn-cs"/>
          </a:endParaRPr>
        </a:p>
        <a:p>
          <a:r>
            <a:rPr lang="es-PY" sz="1100">
              <a:solidFill>
                <a:schemeClr val="dk1"/>
              </a:solidFill>
              <a:effectLst/>
              <a:latin typeface="+mn-lt"/>
              <a:ea typeface="+mn-ea"/>
              <a:cs typeface="+mn-cs"/>
            </a:rPr>
            <a:t>EL</a:t>
          </a:r>
          <a:r>
            <a:rPr lang="es-PY" sz="2400">
              <a:solidFill>
                <a:schemeClr val="dk1"/>
              </a:solidFill>
              <a:effectLst/>
              <a:latin typeface="+mn-lt"/>
              <a:ea typeface="+mn-ea"/>
              <a:cs typeface="+mn-cs"/>
            </a:rPr>
            <a:t> “</a:t>
          </a:r>
          <a:r>
            <a:rPr lang="es-PY" sz="1600" b="1">
              <a:solidFill>
                <a:schemeClr val="dk1"/>
              </a:solidFill>
              <a:effectLst/>
              <a:latin typeface="+mn-lt"/>
              <a:ea typeface="+mn-ea"/>
              <a:cs typeface="+mn-cs"/>
            </a:rPr>
            <a:t>FIDEICOMISO LA SUSANA</a:t>
          </a:r>
          <a:r>
            <a:rPr lang="es-PY" sz="2400">
              <a:solidFill>
                <a:schemeClr val="dk1"/>
              </a:solidFill>
              <a:effectLst/>
              <a:latin typeface="+mn-lt"/>
              <a:ea typeface="+mn-ea"/>
              <a:cs typeface="+mn-cs"/>
            </a:rPr>
            <a:t>” </a:t>
          </a:r>
          <a:r>
            <a:rPr lang="es-PY" sz="1100">
              <a:solidFill>
                <a:schemeClr val="dk1"/>
              </a:solidFill>
              <a:effectLst/>
              <a:latin typeface="+mn-lt"/>
              <a:ea typeface="+mn-ea"/>
              <a:cs typeface="+mn-cs"/>
            </a:rPr>
            <a:t>fue constituido entre los Señores Ricardo Antonio Sosa Bosch, Alice Dolores  Morinigo de Sosa, Ricardo Jesús Sosa Gautier, Johana Cornelia Bosch de Sosa, como Fideicomitentes y BANCO FAMILIAR S.A.E.C.A. en calidad de fiduciaria por Escritura Pública Nº 589 de la fecha 19 de agosto del 2009, que fuera modificado por Escritura Nº 702 del 9 de octubre del 2009 y por Escritura Pública Nº 955 de la fecha 22 de octubre del 2012, pasadas ante el Escribano Público Luis Enrique Peroni Giralt, constituyendo un Patrimonio Autónomo inicial  de Gs. 42.555.621.810.-( Guaraníes cuarenta y dos mil quinientos cincuenta y cinco millones seiscientos veinte y un mil ochocientos diez).-</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PY" sz="1100">
              <a:solidFill>
                <a:schemeClr val="dk1"/>
              </a:solidFill>
              <a:effectLst/>
              <a:latin typeface="+mn-lt"/>
              <a:ea typeface="+mn-ea"/>
              <a:cs typeface="+mn-cs"/>
            </a:rPr>
            <a:t>La aprobación del contrato de Fideicomiso para la emisión de Títulos de Deuda se realizo de conformidad con la autorización expresa contenida en el Acta de Directorio de Banco Familiar Nº 600 de fecha 30 de junio del 2009. La modificación del Contrato de Fideicomiso para la nueva emisión de Bonos del Programa de Emisión Global USD 1 con Garantía Fiduciaria, fue realizada por Acta Nº 818 del 29 de agosto de 2012.</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Se realizó la Transferencia de bienes del Patrimonio Autónomo otorgada por Banco Familiar S.A.E.C.A a favor de FINLATINA S.A. de FINANZAS en calidad de Fiduciaria Sustituta y la consecuente modificación del Contrato de Fideicomiso por Escritura Pública Nº 1219 de fecha 23 de Noviembre de 2015.  En fecha 7 de marzo de 2016 se realiza una modificación del contrato de Fideicomiso por Escritura Pública Nº 315, ante el Escribano Público Enrique Peroni y en el  mismo se encuentran estipulados los términos y condiciones del programa de emisión global, a ser realizado en desarrollo del Fideicomiso LA SUSANA compuesto por una o más series. El monto, fecha de vencimiento e intereses, junto con los demás términos y condiciones aplicables a cada Serie se detallarán en los complementos de prospecto preparados en relación con esa Serie, los cuales modificarán, complementarán y/o reemplazarán los términos y condiciones descriptos en este prospecto. Se realizó una rectificatoria  de la Cuarta Modificación, por Escritura Publica Nº 600 de fecha  24 de julio de 2016.</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PY" sz="1100">
              <a:solidFill>
                <a:schemeClr val="dk1"/>
              </a:solidFill>
              <a:effectLst/>
              <a:latin typeface="+mn-lt"/>
              <a:ea typeface="+mn-ea"/>
              <a:cs typeface="+mn-cs"/>
            </a:rPr>
            <a:t>El Fideicomiso se constituyó con la finalidad de que la </a:t>
          </a:r>
          <a:r>
            <a:rPr lang="es-PY" sz="1100" b="1">
              <a:solidFill>
                <a:schemeClr val="dk1"/>
              </a:solidFill>
              <a:effectLst/>
              <a:latin typeface="+mn-lt"/>
              <a:ea typeface="+mn-ea"/>
              <a:cs typeface="+mn-cs"/>
            </a:rPr>
            <a:t>FIDUCIARIA</a:t>
          </a:r>
          <a:r>
            <a:rPr lang="es-PY" sz="1100">
              <a:solidFill>
                <a:schemeClr val="dk1"/>
              </a:solidFill>
              <a:effectLst/>
              <a:latin typeface="+mn-lt"/>
              <a:ea typeface="+mn-ea"/>
              <a:cs typeface="+mn-cs"/>
            </a:rPr>
            <a:t> reciba los bienes fideicomitidos, conserve su titularidad, los administre y los invierta, quedando especialmente afectados a:</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6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Al pago de los Títulos de la Deuda que la FIDUCIARIA ha emitido contra el patrimonio autónomo, en las mismas condiciones de la garantía de la anterior emisión, bajo el Programa de Emisión Global del Sistema Electrónico de Negociación (SEN) de BVPASA por hasta la suma de USD 2.500.000 (Dólares americanos dos millones quinientos mil), de conformidad a las instrucciones de los FIDEICOMITENTES, para su colocación por oferta pública, en adelante denominados indistintamente Bonos “Fideicomiso La Susana”, “Bonos” o “Títulos”, de conformidad a las condiciones que se estipulan en el Anexo 5 del contrato de fideicomiso, quedando expresamente establecidos en los recursos financieros obtenidos mediante la emisión y colocación de los Bonos sean destinados a realizar inversiones para mejorar la capacidad productiva a través de un sistema de regadío artificial que incrementa la capacidad de pago de los FIDEICOMITENTES a la vez de atenuar las contingencias emergentes de la exposición de riesgo climático, así como para la restructuración financiera de pasivos a corto plazo que permitan las inversiones mencionadas.</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Al pago de los Títulos de la Deuda que la FIDUCIARIA ha emitido contra el patrimonio autónomo, en las mismas condiciones de la garantía de la anterior emisión (USD.2) , bajo el Programa de Emisión Global del Sistema Electrónico de Negociación (SEN) de BVPASA por hasta la suma de USD 5.000.000,00 (Dólares americanos cinco millones con 00/100), de conformidad a las instrucciones de los FIDEICOMITENTES, para su colocación por oferta pública, en adelante denominados indistintamente Bonos “Fideicomiso La Susana USD 2”, “Bonos” o “Títulos”, de conformidad a las condiciones que se estipulan en el Anexo 8 del contrato de fideicomiso, La emisión y colocación de los bonos serán destinados a la reestructuración de pasivos de corto plazo (76% aprox.), a la inversión e implementación para el incremento del área de cobertura de regadío artificial de 500 hectáreas (13% aprox.) , con el objetivo de atenuar las contingencias emergentes de la exposición al riesgo climático en las áreas afectadas por esta tecnología, a la implementación de un sistema de producción sostenible a través de recuperación de tierras por rotación de cultivos y cultivos de especies no intensivas (5.6% aprox.) y al incremento del área productiva (2% aprox), y soporte de maquinarias para el efecto (3,2% aprox.).</a:t>
          </a:r>
        </a:p>
        <a:p>
          <a:pPr lvl="1"/>
          <a:endParaRPr lang="es-ES" sz="1100">
            <a:solidFill>
              <a:schemeClr val="dk1"/>
            </a:solidFill>
            <a:effectLst/>
            <a:latin typeface="+mn-lt"/>
            <a:ea typeface="+mn-ea"/>
            <a:cs typeface="+mn-cs"/>
          </a:endParaRPr>
        </a:p>
        <a:p>
          <a:pPr lvl="1"/>
          <a:r>
            <a:rPr lang="es-PY" sz="1100">
              <a:solidFill>
                <a:schemeClr val="dk1"/>
              </a:solidFill>
              <a:effectLst/>
              <a:latin typeface="+mn-lt"/>
              <a:ea typeface="+mn-ea"/>
              <a:cs typeface="+mn-cs"/>
            </a:rPr>
            <a:t>Al pago de los Títulos de Deuda que la FIDUCIARIA emitirá contra el patrimonio autónomo, en las mismas condiciones de garantía de las emisiones vigentes, bajo el Programa de Emisión Global del Sistema Electrónico de Negociación (SEN) de BVPASA por hasta la suma de USD 3.000.000 (Dólares americanos tres millones), de conformidad a las instrucciones de los FIDEICOMITENTES, para su colocación en oferta pública, bajo el Programa de Emisión Global, en adelante denominados indistintamente Bonos “Fideicomiso La Susana”, “Bonos” o “Títulos”, de conformidad a las condiciones que se estipulan en el Anexo 9 que firmado por las </a:t>
          </a:r>
          <a:r>
            <a:rPr lang="es-PY" sz="1100" cap="all">
              <a:solidFill>
                <a:schemeClr val="dk1"/>
              </a:solidFill>
              <a:effectLst/>
              <a:latin typeface="+mn-lt"/>
              <a:ea typeface="+mn-ea"/>
              <a:cs typeface="+mn-cs"/>
            </a:rPr>
            <a:t>Partes </a:t>
          </a:r>
          <a:r>
            <a:rPr lang="es-PY" sz="1100">
              <a:solidFill>
                <a:schemeClr val="dk1"/>
              </a:solidFill>
              <a:effectLst/>
              <a:latin typeface="+mn-lt"/>
              <a:ea typeface="+mn-ea"/>
              <a:cs typeface="+mn-cs"/>
            </a:rPr>
            <a:t>integra el presente Contrato, quedando expresamente establecido que los recursos financieros a ser obtenidos mediante la emisión y colocación de los Bonos serán destinados a</a:t>
          </a:r>
          <a:r>
            <a:rPr lang="es-PY" sz="1100" strike="sngStrike">
              <a:solidFill>
                <a:schemeClr val="dk1"/>
              </a:solidFill>
              <a:effectLst/>
              <a:latin typeface="+mn-lt"/>
              <a:ea typeface="+mn-ea"/>
              <a:cs typeface="+mn-cs"/>
            </a:rPr>
            <a:t>l</a:t>
          </a:r>
          <a:r>
            <a:rPr lang="es-PY" sz="1100">
              <a:solidFill>
                <a:schemeClr val="dk1"/>
              </a:solidFill>
              <a:effectLst/>
              <a:latin typeface="+mn-lt"/>
              <a:ea typeface="+mn-ea"/>
              <a:cs typeface="+mn-cs"/>
            </a:rPr>
            <a:t> pago de deuda y capital operativo (50%), adquisición de maquinarias (20%) y el incremento de área de cultivo (30%).</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pPr lvl="1"/>
          <a:r>
            <a:rPr lang="es-ES" sz="1100">
              <a:solidFill>
                <a:schemeClr val="dk1"/>
              </a:solidFill>
              <a:effectLst/>
              <a:latin typeface="+mn-lt"/>
              <a:ea typeface="+mn-ea"/>
              <a:cs typeface="+mn-cs"/>
            </a:rPr>
            <a:t>A garantizar el pago de las obligaciones contraídas por el patrimonio autónomo como consecuencia de la emisión de Bonos, con aquellas personas físicas o jurídicas que adquieren los Bonos, en adelante Tenedores de los Bonos.-</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Para el cumplimiento del objetivo y finalidad de este fideicomiso, la FIDUCIARIA tendrá plena capacidad jurídica para adquirir derechos y contraer obligaciones con un cargo al patrimonio autónomo</a:t>
          </a:r>
          <a:r>
            <a:rPr lang="es-ES" sz="1800">
              <a:solidFill>
                <a:schemeClr val="dk1"/>
              </a:solidFill>
              <a:effectLst/>
              <a:latin typeface="+mn-lt"/>
              <a:ea typeface="+mn-ea"/>
              <a:cs typeface="+mn-cs"/>
            </a:rPr>
            <a:t>, </a:t>
          </a:r>
          <a:r>
            <a:rPr lang="es-ES" sz="1100">
              <a:solidFill>
                <a:schemeClr val="dk1"/>
              </a:solidFill>
              <a:effectLst/>
              <a:latin typeface="+mn-lt"/>
              <a:ea typeface="+mn-ea"/>
              <a:cs typeface="+mn-cs"/>
            </a:rPr>
            <a:t>pudiendo realizar todos aquellos actos que estén expresamente autorizados por la ley y el contrato de fideicomiso.</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 </a:t>
          </a:r>
          <a:endParaRPr lang="es-PY" sz="1400">
            <a:solidFill>
              <a:schemeClr val="dk1"/>
            </a:solidFill>
            <a:effectLst/>
            <a:latin typeface="+mn-lt"/>
            <a:ea typeface="+mn-ea"/>
            <a:cs typeface="+mn-cs"/>
          </a:endParaRPr>
        </a:p>
        <a:p>
          <a:r>
            <a:rPr lang="es-ES" sz="1100">
              <a:solidFill>
                <a:schemeClr val="dk1"/>
              </a:solidFill>
              <a:effectLst/>
              <a:latin typeface="+mn-lt"/>
              <a:ea typeface="+mn-ea"/>
              <a:cs typeface="+mn-cs"/>
            </a:rPr>
            <a:t>El negocio Fiduciario está enmarcado dentro de la ley 921/96 de Negocios Fiduciarios y regido por normas del Banco Central del Paraguay según resolución 6 Acta Nº 104 de fecha 22 de noviembre del 2004 </a:t>
          </a:r>
          <a:endParaRPr lang="es-PY" sz="1400">
            <a:solidFill>
              <a:schemeClr val="dk1"/>
            </a:solidFill>
            <a:effectLst/>
            <a:latin typeface="+mn-lt"/>
            <a:ea typeface="+mn-ea"/>
            <a:cs typeface="+mn-cs"/>
          </a:endParaRPr>
        </a:p>
        <a:p>
          <a:endParaRPr lang="es-PY"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19049</xdr:rowOff>
    </xdr:from>
    <xdr:to>
      <xdr:col>9</xdr:col>
      <xdr:colOff>485775</xdr:colOff>
      <xdr:row>22</xdr:row>
      <xdr:rowOff>57150</xdr:rowOff>
    </xdr:to>
    <xdr:sp macro="" textlink="">
      <xdr:nvSpPr>
        <xdr:cNvPr id="2" name="1 CuadroTexto"/>
        <xdr:cNvSpPr txBox="1"/>
      </xdr:nvSpPr>
      <xdr:spPr>
        <a:xfrm>
          <a:off x="19050" y="19049"/>
          <a:ext cx="7324725" cy="4229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endParaRPr lang="es-ES" sz="1100" b="1">
            <a:solidFill>
              <a:schemeClr val="dk1"/>
            </a:solidFill>
            <a:effectLst/>
            <a:latin typeface="+mn-lt"/>
            <a:ea typeface="+mn-ea"/>
            <a:cs typeface="+mn-cs"/>
          </a:endParaRPr>
        </a:p>
        <a:p>
          <a:pPr algn="ctr"/>
          <a:r>
            <a:rPr lang="es-PY" sz="1100" b="1">
              <a:solidFill>
                <a:schemeClr val="dk1"/>
              </a:solidFill>
              <a:effectLst/>
              <a:latin typeface="+mn-lt"/>
              <a:ea typeface="+mn-ea"/>
              <a:cs typeface="+mn-cs"/>
            </a:rPr>
            <a:t>FIDEICOMISO LA SUSANA – FINLATINA S.A. DE FINANZAS</a:t>
          </a:r>
          <a:endParaRPr lang="es-PY" sz="1100">
            <a:solidFill>
              <a:schemeClr val="dk1"/>
            </a:solidFill>
            <a:effectLst/>
            <a:latin typeface="+mn-lt"/>
            <a:ea typeface="+mn-ea"/>
            <a:cs typeface="+mn-cs"/>
          </a:endParaRPr>
        </a:p>
        <a:p>
          <a:pPr algn="ctr"/>
          <a:r>
            <a:rPr lang="es-PY" sz="1100" b="1">
              <a:solidFill>
                <a:schemeClr val="dk1"/>
              </a:solidFill>
              <a:effectLst/>
              <a:latin typeface="+mn-lt"/>
              <a:ea typeface="+mn-ea"/>
              <a:cs typeface="+mn-cs"/>
            </a:rPr>
            <a:t>NOTAS DE LOS ESTADOS CONTABLES</a:t>
          </a:r>
          <a:endParaRPr lang="es-PY" sz="1100">
            <a:solidFill>
              <a:schemeClr val="dk1"/>
            </a:solidFill>
            <a:effectLst/>
            <a:latin typeface="+mn-lt"/>
            <a:ea typeface="+mn-ea"/>
            <a:cs typeface="+mn-cs"/>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 DE 2023</a:t>
          </a:r>
          <a:endParaRPr lang="es-PY">
            <a:effectLst/>
          </a:endParaRPr>
        </a:p>
        <a:p>
          <a:pPr lvl="0"/>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2- PRINCIPALES POLITICAS CONTABLES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Los estados contables se presentan de acuerdo con normas contables básicas establecidas en la Ley 921/96 de Negocios Fiduciarios y disposiciones reglamentarias del Banco Central del Paraguay en la materia y con normas contables generalmente aceptadas en Paraguay.</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2.a) Base de preparación de los estados contables</a:t>
          </a:r>
          <a:r>
            <a:rPr lang="es-PY" sz="1100">
              <a:solidFill>
                <a:schemeClr val="dk1"/>
              </a:solidFill>
              <a:effectLst/>
              <a:latin typeface="+mn-lt"/>
              <a:ea typeface="+mn-ea"/>
              <a:cs typeface="+mn-cs"/>
            </a:rPr>
            <a:t>.</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Los estados contables están presentados en guaraníes, moneda funcional del Fideicomiso, y se han preparado sobre la base de costos históricos, excepto para el caso de las cuentas en moneda extranjera y los bienes y equipos.</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2.b) Activos y Pasivos en Moneda extranjera</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 Emisión de Bonos Fideicomiso LA SUSANA fueron emitidos en Dólares Americanos. </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b="1">
              <a:solidFill>
                <a:schemeClr val="dk1"/>
              </a:solidFill>
              <a:effectLst/>
              <a:latin typeface="+mn-lt"/>
              <a:ea typeface="+mn-ea"/>
              <a:cs typeface="+mn-cs"/>
            </a:rPr>
            <a:t>2.c)Reconocimiento</a:t>
          </a:r>
          <a:endParaRPr lang="es-PY"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Los ingresos son reconocidos en el momento de la ocurrencia y los egresos por lo devengado. </a:t>
          </a:r>
        </a:p>
        <a:p>
          <a:r>
            <a:rPr lang="es-ES" sz="1100">
              <a:solidFill>
                <a:schemeClr val="dk1"/>
              </a:solidFill>
              <a:effectLst/>
              <a:latin typeface="+mn-lt"/>
              <a:ea typeface="+mn-ea"/>
              <a:cs typeface="+mn-cs"/>
            </a:rPr>
            <a:t> </a:t>
          </a:r>
          <a:endParaRPr lang="es-PY" sz="1100">
            <a:solidFill>
              <a:schemeClr val="dk1"/>
            </a:solidFill>
            <a:effectLst/>
            <a:latin typeface="+mn-lt"/>
            <a:ea typeface="+mn-ea"/>
            <a:cs typeface="+mn-cs"/>
          </a:endParaRPr>
        </a:p>
        <a:p>
          <a:endParaRPr lang="es-PY"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304800</xdr:colOff>
      <xdr:row>0</xdr:row>
      <xdr:rowOff>114300</xdr:rowOff>
    </xdr:from>
    <xdr:ext cx="5715000" cy="264560"/>
    <xdr:sp macro="" textlink="">
      <xdr:nvSpPr>
        <xdr:cNvPr id="2" name="1 CuadroTexto"/>
        <xdr:cNvSpPr txBox="1"/>
      </xdr:nvSpPr>
      <xdr:spPr>
        <a:xfrm>
          <a:off x="304800" y="114300"/>
          <a:ext cx="57150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PY" sz="1100"/>
        </a:p>
      </xdr:txBody>
    </xdr:sp>
    <xdr:clientData/>
  </xdr:oneCellAnchor>
  <xdr:twoCellAnchor>
    <xdr:from>
      <xdr:col>0</xdr:col>
      <xdr:colOff>19050</xdr:colOff>
      <xdr:row>0</xdr:row>
      <xdr:rowOff>0</xdr:rowOff>
    </xdr:from>
    <xdr:to>
      <xdr:col>8</xdr:col>
      <xdr:colOff>0</xdr:colOff>
      <xdr:row>13</xdr:row>
      <xdr:rowOff>9526</xdr:rowOff>
    </xdr:to>
    <xdr:sp macro="" textlink="">
      <xdr:nvSpPr>
        <xdr:cNvPr id="3" name="2 CuadroTexto"/>
        <xdr:cNvSpPr txBox="1"/>
      </xdr:nvSpPr>
      <xdr:spPr>
        <a:xfrm>
          <a:off x="19050" y="0"/>
          <a:ext cx="6076950" cy="24860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marL="0" marR="0" indent="0" algn="ctr"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AL 30 DE SETIEMBRE DE 2023</a:t>
          </a:r>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3-</a:t>
          </a:r>
          <a:r>
            <a:rPr lang="es-ES" sz="1100" b="1" baseline="0">
              <a:solidFill>
                <a:schemeClr val="dk1"/>
              </a:solidFill>
              <a:effectLst/>
              <a:latin typeface="+mn-lt"/>
              <a:ea typeface="+mn-ea"/>
              <a:cs typeface="+mn-cs"/>
            </a:rPr>
            <a:t> </a:t>
          </a:r>
          <a:r>
            <a:rPr lang="es-ES" sz="1100" b="1">
              <a:solidFill>
                <a:schemeClr val="dk1"/>
              </a:solidFill>
              <a:effectLst/>
              <a:latin typeface="+mn-lt"/>
              <a:ea typeface="+mn-ea"/>
              <a:cs typeface="+mn-cs"/>
            </a:rPr>
            <a:t>DEDUCCIONES</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Las únicas deducciones contractualmente admitidas al patrimonio del Fideicomiso son:</a:t>
          </a:r>
        </a:p>
        <a:p>
          <a:pPr lvl="0"/>
          <a:r>
            <a:rPr lang="es-ES" sz="1100">
              <a:solidFill>
                <a:schemeClr val="dk1"/>
              </a:solidFill>
              <a:effectLst/>
              <a:latin typeface="+mn-lt"/>
              <a:ea typeface="+mn-ea"/>
              <a:cs typeface="+mn-cs"/>
            </a:rPr>
            <a:t>Gastos Bancarios por mantenimiento de cuenta y emisión de cheques</a:t>
          </a:r>
          <a:endParaRPr lang="es-PY" sz="1100">
            <a:solidFill>
              <a:schemeClr val="dk1"/>
            </a:solidFill>
            <a:effectLst/>
            <a:latin typeface="+mn-lt"/>
            <a:ea typeface="+mn-ea"/>
            <a:cs typeface="+mn-cs"/>
          </a:endParaRPr>
        </a:p>
        <a:p>
          <a:pPr lvl="0"/>
          <a:r>
            <a:rPr lang="es-ES" sz="1100">
              <a:solidFill>
                <a:schemeClr val="dk1"/>
              </a:solidFill>
              <a:effectLst/>
              <a:latin typeface="+mn-lt"/>
              <a:ea typeface="+mn-ea"/>
              <a:cs typeface="+mn-cs"/>
            </a:rPr>
            <a:t>Impuestos y gastos correspondientes a la emisión de chequeras</a:t>
          </a:r>
          <a:endParaRPr lang="es-PY" sz="1100">
            <a:solidFill>
              <a:schemeClr val="dk1"/>
            </a:solidFill>
            <a:effectLst/>
            <a:latin typeface="+mn-lt"/>
            <a:ea typeface="+mn-ea"/>
            <a:cs typeface="+mn-cs"/>
          </a:endParaRPr>
        </a:p>
        <a:p>
          <a:pPr lvl="0"/>
          <a:r>
            <a:rPr lang="es-ES" sz="1100">
              <a:solidFill>
                <a:schemeClr val="dk1"/>
              </a:solidFill>
              <a:effectLst/>
              <a:latin typeface="+mn-lt"/>
              <a:ea typeface="+mn-ea"/>
              <a:cs typeface="+mn-cs"/>
            </a:rPr>
            <a:t>Gastos directamente relacionados con las operaciones del Fideicomiso</a:t>
          </a:r>
          <a:endParaRPr lang="es-PY" sz="1100">
            <a:solidFill>
              <a:schemeClr val="dk1"/>
            </a:solidFill>
            <a:effectLst/>
            <a:latin typeface="+mn-lt"/>
            <a:ea typeface="+mn-ea"/>
            <a:cs typeface="+mn-cs"/>
          </a:endParaRPr>
        </a:p>
        <a:p>
          <a:endParaRPr lang="es-PY"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28576</xdr:rowOff>
    </xdr:from>
    <xdr:to>
      <xdr:col>8</xdr:col>
      <xdr:colOff>314325</xdr:colOff>
      <xdr:row>10</xdr:row>
      <xdr:rowOff>104776</xdr:rowOff>
    </xdr:to>
    <xdr:sp macro="" textlink="">
      <xdr:nvSpPr>
        <xdr:cNvPr id="2" name="1 CuadroTexto"/>
        <xdr:cNvSpPr txBox="1"/>
      </xdr:nvSpPr>
      <xdr:spPr>
        <a:xfrm>
          <a:off x="19050" y="28576"/>
          <a:ext cx="6391275"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baseline="0">
              <a:solidFill>
                <a:schemeClr val="dk1"/>
              </a:solidFill>
              <a:effectLst/>
              <a:latin typeface="+mn-lt"/>
              <a:ea typeface="+mn-ea"/>
              <a:cs typeface="+mn-cs"/>
            </a:rPr>
            <a:t>DE 2023</a:t>
          </a:r>
          <a:endParaRPr lang="es-PY">
            <a:effectLst/>
          </a:endParaRPr>
        </a:p>
        <a:p>
          <a:pPr lvl="0"/>
          <a:endParaRPr lang="es-ES" sz="1100" b="1">
            <a:solidFill>
              <a:schemeClr val="dk1"/>
            </a:solidFill>
            <a:effectLst/>
            <a:latin typeface="+mn-lt"/>
            <a:ea typeface="+mn-ea"/>
            <a:cs typeface="+mn-cs"/>
          </a:endParaRPr>
        </a:p>
        <a:p>
          <a:pPr lvl="0"/>
          <a:endParaRPr lang="es-ES" sz="1100" b="1">
            <a:solidFill>
              <a:schemeClr val="dk1"/>
            </a:solidFill>
            <a:effectLst/>
            <a:latin typeface="+mn-lt"/>
            <a:ea typeface="+mn-ea"/>
            <a:cs typeface="+mn-cs"/>
          </a:endParaRPr>
        </a:p>
        <a:p>
          <a:pPr lvl="0"/>
          <a:r>
            <a:rPr lang="es-ES" sz="1100" b="1">
              <a:solidFill>
                <a:schemeClr val="dk1"/>
              </a:solidFill>
              <a:effectLst/>
              <a:latin typeface="+mn-lt"/>
              <a:ea typeface="+mn-ea"/>
              <a:cs typeface="+mn-cs"/>
            </a:rPr>
            <a:t>NOTA 4- CUSTODIA DE VALORES </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 de</a:t>
          </a:r>
          <a:r>
            <a:rPr lang="es-ES" sz="1100" baseline="0">
              <a:solidFill>
                <a:schemeClr val="dk1"/>
              </a:solidFill>
              <a:effectLst/>
              <a:latin typeface="+mn-lt"/>
              <a:ea typeface="+mn-ea"/>
              <a:cs typeface="+mn-cs"/>
            </a:rPr>
            <a:t> marzo de 2023</a:t>
          </a:r>
          <a:r>
            <a:rPr lang="es-PY" sz="1100">
              <a:solidFill>
                <a:schemeClr val="dk1"/>
              </a:solidFill>
              <a:effectLst/>
              <a:latin typeface="+mn-lt"/>
              <a:ea typeface="+mn-ea"/>
              <a:cs typeface="+mn-cs"/>
            </a:rPr>
            <a:t>, no se encuentran valores en custodia.</a:t>
          </a:r>
        </a:p>
        <a:p>
          <a:endParaRPr lang="es-PY"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57150</xdr:rowOff>
    </xdr:from>
    <xdr:to>
      <xdr:col>7</xdr:col>
      <xdr:colOff>561975</xdr:colOff>
      <xdr:row>23</xdr:row>
      <xdr:rowOff>0</xdr:rowOff>
    </xdr:to>
    <xdr:sp macro="" textlink="">
      <xdr:nvSpPr>
        <xdr:cNvPr id="2" name="1 CuadroTexto"/>
        <xdr:cNvSpPr txBox="1"/>
      </xdr:nvSpPr>
      <xdr:spPr>
        <a:xfrm>
          <a:off x="19050" y="57150"/>
          <a:ext cx="5876925" cy="432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2023</a:t>
          </a:r>
          <a:endParaRPr lang="es-PY">
            <a:effectLst/>
          </a:endParaRPr>
        </a:p>
        <a:p>
          <a:pPr algn="ctr"/>
          <a:endParaRPr lang="es-PY">
            <a:effectLst/>
          </a:endParaRPr>
        </a:p>
        <a:p>
          <a:pPr lvl="0"/>
          <a:endParaRPr lang="es-ES" sz="1100">
            <a:solidFill>
              <a:schemeClr val="dk1"/>
            </a:solidFill>
            <a:effectLst/>
            <a:latin typeface="+mn-lt"/>
            <a:ea typeface="+mn-ea"/>
            <a:cs typeface="+mn-cs"/>
          </a:endParaRPr>
        </a:p>
        <a:p>
          <a:pPr lvl="0"/>
          <a:endParaRPr lang="es-ES" sz="1100">
            <a:solidFill>
              <a:schemeClr val="dk1"/>
            </a:solidFill>
            <a:effectLst/>
            <a:latin typeface="+mn-lt"/>
            <a:ea typeface="+mn-ea"/>
            <a:cs typeface="+mn-cs"/>
          </a:endParaRPr>
        </a:p>
        <a:p>
          <a:pPr lvl="0"/>
          <a:r>
            <a:rPr lang="es-ES" sz="1100" b="1" u="sng">
              <a:solidFill>
                <a:schemeClr val="dk1"/>
              </a:solidFill>
              <a:effectLst/>
              <a:latin typeface="+mn-lt"/>
              <a:ea typeface="+mn-ea"/>
              <a:cs typeface="+mn-cs"/>
            </a:rPr>
            <a:t>NOTA</a:t>
          </a:r>
          <a:r>
            <a:rPr lang="es-ES" sz="1100" b="1" u="sng" baseline="0">
              <a:solidFill>
                <a:schemeClr val="dk1"/>
              </a:solidFill>
              <a:effectLst/>
              <a:latin typeface="+mn-lt"/>
              <a:ea typeface="+mn-ea"/>
              <a:cs typeface="+mn-cs"/>
            </a:rPr>
            <a:t> 5:</a:t>
          </a:r>
          <a:r>
            <a:rPr lang="es-ES" sz="1100" baseline="0">
              <a:solidFill>
                <a:schemeClr val="dk1"/>
              </a:solidFill>
              <a:effectLst/>
              <a:latin typeface="+mn-lt"/>
              <a:ea typeface="+mn-ea"/>
              <a:cs typeface="+mn-cs"/>
            </a:rPr>
            <a:t> </a:t>
          </a:r>
          <a:r>
            <a:rPr lang="es-ES" sz="1100">
              <a:solidFill>
                <a:schemeClr val="dk1"/>
              </a:solidFill>
              <a:effectLst/>
              <a:latin typeface="+mn-lt"/>
              <a:ea typeface="+mn-ea"/>
              <a:cs typeface="+mn-cs"/>
            </a:rPr>
            <a:t>S</a:t>
          </a:r>
          <a:r>
            <a:rPr lang="es-ES" sz="1100" b="1">
              <a:solidFill>
                <a:schemeClr val="dk1"/>
              </a:solidFill>
              <a:effectLst/>
              <a:latin typeface="+mn-lt"/>
              <a:ea typeface="+mn-ea"/>
              <a:cs typeface="+mn-cs"/>
            </a:rPr>
            <a:t>ALDOS Y TRANSACCIONES CON LA ADMINISTRADORA FIDUCIARIA Y SUS EMPRESAS VINCULADAS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 de marzo de 2023</a:t>
          </a:r>
          <a:r>
            <a:rPr lang="es-PY" sz="1100">
              <a:solidFill>
                <a:schemeClr val="dk1"/>
              </a:solidFill>
              <a:effectLst/>
              <a:latin typeface="+mn-lt"/>
              <a:ea typeface="+mn-ea"/>
              <a:cs typeface="+mn-cs"/>
            </a:rPr>
            <a:t>, el fideicomiso no registra saldos ni transacciones con la administración fiduciaria y sus empresas vinculadas.</a:t>
          </a:r>
        </a:p>
        <a:p>
          <a:endParaRPr lang="es-PY"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xdr:colOff>
      <xdr:row>0</xdr:row>
      <xdr:rowOff>57150</xdr:rowOff>
    </xdr:from>
    <xdr:to>
      <xdr:col>7</xdr:col>
      <xdr:colOff>95250</xdr:colOff>
      <xdr:row>10</xdr:row>
      <xdr:rowOff>180975</xdr:rowOff>
    </xdr:to>
    <xdr:sp macro="" textlink="">
      <xdr:nvSpPr>
        <xdr:cNvPr id="2" name="1 CuadroTexto"/>
        <xdr:cNvSpPr txBox="1"/>
      </xdr:nvSpPr>
      <xdr:spPr>
        <a:xfrm>
          <a:off x="47625" y="57150"/>
          <a:ext cx="53816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DE 2023</a:t>
          </a:r>
          <a:endParaRPr lang="es-MX">
            <a:effectLst/>
          </a:endParaRPr>
        </a:p>
        <a:p>
          <a:pPr marL="0" marR="0" indent="0" algn="ctr" defTabSz="914400" eaLnBrk="1" fontAlgn="auto" latinLnBrk="0" hangingPunct="1">
            <a:lnSpc>
              <a:spcPct val="100000"/>
            </a:lnSpc>
            <a:spcBef>
              <a:spcPts val="0"/>
            </a:spcBef>
            <a:spcAft>
              <a:spcPts val="0"/>
            </a:spcAft>
            <a:buClrTx/>
            <a:buSzTx/>
            <a:buFontTx/>
            <a:buNone/>
            <a:tabLst/>
            <a:defRPr/>
          </a:pPr>
          <a:endParaRPr lang="es-PY">
            <a:effectLst/>
          </a:endParaRPr>
        </a:p>
        <a:p>
          <a:pPr algn="ctr"/>
          <a:endParaRPr lang="es-PY">
            <a:effectLst/>
          </a:endParaRPr>
        </a:p>
        <a:p>
          <a:endParaRPr lang="es-PY" sz="1100"/>
        </a:p>
        <a:p>
          <a:pPr lvl="0"/>
          <a:r>
            <a:rPr lang="es-PY" sz="1100" b="1"/>
            <a:t>NOTA 6: </a:t>
          </a:r>
          <a:r>
            <a:rPr lang="es-ES" sz="1100" b="1">
              <a:solidFill>
                <a:schemeClr val="dk1"/>
              </a:solidFill>
              <a:effectLst/>
              <a:latin typeface="+mn-lt"/>
              <a:ea typeface="+mn-ea"/>
              <a:cs typeface="+mn-cs"/>
            </a:rPr>
            <a:t>SALDOS EN BANCOS Y OTRAS ENTIDADES FINANCIERAS</a:t>
          </a:r>
          <a:endParaRPr lang="es-PY" sz="1100">
            <a:solidFill>
              <a:schemeClr val="dk1"/>
            </a:solidFill>
            <a:effectLst/>
            <a:latin typeface="+mn-lt"/>
            <a:ea typeface="+mn-ea"/>
            <a:cs typeface="+mn-cs"/>
          </a:endParaRPr>
        </a:p>
        <a:p>
          <a:r>
            <a:rPr lang="es-ES" sz="1100">
              <a:solidFill>
                <a:schemeClr val="dk1"/>
              </a:solidFill>
              <a:effectLst/>
              <a:latin typeface="+mn-lt"/>
              <a:ea typeface="+mn-ea"/>
              <a:cs typeface="+mn-cs"/>
            </a:rPr>
            <a:t>Al 31</a:t>
          </a:r>
          <a:r>
            <a:rPr lang="es-ES" sz="1100" baseline="0">
              <a:solidFill>
                <a:schemeClr val="dk1"/>
              </a:solidFill>
              <a:effectLst/>
              <a:latin typeface="+mn-lt"/>
              <a:ea typeface="+mn-ea"/>
              <a:cs typeface="+mn-cs"/>
            </a:rPr>
            <a:t> de marzo </a:t>
          </a:r>
          <a:r>
            <a:rPr lang="es-ES" sz="1100">
              <a:solidFill>
                <a:schemeClr val="dk1"/>
              </a:solidFill>
              <a:effectLst/>
              <a:latin typeface="+mn-lt"/>
              <a:ea typeface="+mn-ea"/>
              <a:cs typeface="+mn-cs"/>
            </a:rPr>
            <a:t>de 2023</a:t>
          </a:r>
          <a:r>
            <a:rPr lang="es-PY" sz="1100">
              <a:solidFill>
                <a:schemeClr val="dk1"/>
              </a:solidFill>
              <a:effectLst/>
              <a:latin typeface="+mn-lt"/>
              <a:ea typeface="+mn-ea"/>
              <a:cs typeface="+mn-cs"/>
            </a:rPr>
            <a:t>, el Fideicomiso mantiene </a:t>
          </a:r>
          <a:r>
            <a:rPr lang="es-ES" sz="1100">
              <a:solidFill>
                <a:schemeClr val="dk1"/>
              </a:solidFill>
              <a:effectLst/>
              <a:latin typeface="+mn-lt"/>
              <a:ea typeface="+mn-ea"/>
              <a:cs typeface="+mn-cs"/>
            </a:rPr>
            <a:t>una</a:t>
          </a:r>
          <a:r>
            <a:rPr lang="es-PY" sz="1100">
              <a:solidFill>
                <a:schemeClr val="dk1"/>
              </a:solidFill>
              <a:effectLst/>
              <a:latin typeface="+mn-lt"/>
              <a:ea typeface="+mn-ea"/>
              <a:cs typeface="+mn-cs"/>
            </a:rPr>
            <a:t> cuenta corriente en el Banco Itaú con</a:t>
          </a:r>
          <a:r>
            <a:rPr lang="es-PY" sz="1100" baseline="0">
              <a:solidFill>
                <a:schemeClr val="dk1"/>
              </a:solidFill>
              <a:effectLst/>
              <a:latin typeface="+mn-lt"/>
              <a:ea typeface="+mn-ea"/>
              <a:cs typeface="+mn-cs"/>
            </a:rPr>
            <a:t> un saldo de USD. </a:t>
          </a:r>
          <a:r>
            <a:rPr lang="es-PY" sz="1100" b="0" i="0">
              <a:solidFill>
                <a:schemeClr val="dk1"/>
              </a:solidFill>
              <a:effectLst/>
              <a:latin typeface="+mn-lt"/>
              <a:ea typeface="+mn-ea"/>
              <a:cs typeface="+mn-cs"/>
            </a:rPr>
            <a:t>6.258,79</a:t>
          </a:r>
          <a:r>
            <a:rPr lang="es-PY" sz="1100" baseline="0">
              <a:solidFill>
                <a:schemeClr val="dk1"/>
              </a:solidFill>
              <a:effectLst/>
              <a:latin typeface="+mn-lt"/>
              <a:ea typeface="+mn-ea"/>
              <a:cs typeface="+mn-cs"/>
            </a:rPr>
            <a:t> (dólares americanos)</a:t>
          </a:r>
          <a:endParaRPr lang="es-PY" sz="1100">
            <a:solidFill>
              <a:schemeClr val="dk1"/>
            </a:solidFill>
            <a:effectLst/>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504825</xdr:colOff>
      <xdr:row>7</xdr:row>
      <xdr:rowOff>180974</xdr:rowOff>
    </xdr:to>
    <xdr:sp macro="" textlink="">
      <xdr:nvSpPr>
        <xdr:cNvPr id="2" name="1 CuadroTexto"/>
        <xdr:cNvSpPr txBox="1"/>
      </xdr:nvSpPr>
      <xdr:spPr>
        <a:xfrm>
          <a:off x="0" y="47625"/>
          <a:ext cx="7486650" cy="146684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DE 2023</a:t>
          </a:r>
          <a:endParaRPr lang="es-MX">
            <a:effectLst/>
          </a:endParaRPr>
        </a:p>
        <a:p>
          <a:pPr algn="ctr"/>
          <a:endParaRPr lang="es-PY">
            <a:effectLst/>
          </a:endParaRPr>
        </a:p>
        <a:p>
          <a:pPr lvl="0"/>
          <a:r>
            <a:rPr lang="es-ES" sz="1100" b="1">
              <a:solidFill>
                <a:schemeClr val="dk1"/>
              </a:solidFill>
              <a:effectLst/>
              <a:latin typeface="+mn-lt"/>
              <a:ea typeface="+mn-ea"/>
              <a:cs typeface="+mn-cs"/>
            </a:rPr>
            <a:t>NOTA 7: VALORES DE BIENES SEGÚN TASACION</a:t>
          </a:r>
          <a:endParaRPr lang="es-PY" sz="1100">
            <a:solidFill>
              <a:schemeClr val="dk1"/>
            </a:solidFill>
            <a:effectLst/>
            <a:latin typeface="+mn-lt"/>
            <a:ea typeface="+mn-ea"/>
            <a:cs typeface="+mn-cs"/>
          </a:endParaRPr>
        </a:p>
        <a:p>
          <a:r>
            <a:rPr lang="es-PY" sz="1100">
              <a:solidFill>
                <a:schemeClr val="dk1"/>
              </a:solidFill>
              <a:effectLst/>
              <a:latin typeface="+mn-lt"/>
              <a:ea typeface="+mn-ea"/>
              <a:cs typeface="+mn-cs"/>
            </a:rPr>
            <a:t>La valuación combinada de ambas fincas totaliza la suma de </a:t>
          </a:r>
          <a:r>
            <a:rPr lang="es-PY" sz="1100" b="1">
              <a:solidFill>
                <a:schemeClr val="dk1"/>
              </a:solidFill>
              <a:effectLst/>
              <a:latin typeface="+mn-lt"/>
              <a:ea typeface="+mn-ea"/>
              <a:cs typeface="+mn-cs"/>
            </a:rPr>
            <a:t>Gs. </a:t>
          </a:r>
          <a:r>
            <a:rPr lang="es-ES" sz="1100" b="1">
              <a:solidFill>
                <a:schemeClr val="dk1"/>
              </a:solidFill>
              <a:effectLst/>
              <a:latin typeface="+mn-lt"/>
              <a:ea typeface="+mn-ea"/>
              <a:cs typeface="+mn-cs"/>
            </a:rPr>
            <a:t>124.780.000.000</a:t>
          </a:r>
          <a:r>
            <a:rPr lang="es-PY" sz="1100" b="1">
              <a:solidFill>
                <a:schemeClr val="dk1"/>
              </a:solidFill>
              <a:effectLst/>
              <a:latin typeface="+mn-lt"/>
              <a:ea typeface="+mn-ea"/>
              <a:cs typeface="+mn-cs"/>
            </a:rPr>
            <a:t> (Guaraníes </a:t>
          </a:r>
          <a:r>
            <a:rPr lang="es-ES" sz="1100" b="1">
              <a:solidFill>
                <a:schemeClr val="dk1"/>
              </a:solidFill>
              <a:effectLst/>
              <a:latin typeface="+mn-lt"/>
              <a:ea typeface="+mn-ea"/>
              <a:cs typeface="+mn-cs"/>
            </a:rPr>
            <a:t>ciento</a:t>
          </a:r>
          <a:r>
            <a:rPr lang="es-ES" sz="1100" b="1" baseline="0">
              <a:solidFill>
                <a:schemeClr val="dk1"/>
              </a:solidFill>
              <a:effectLst/>
              <a:latin typeface="+mn-lt"/>
              <a:ea typeface="+mn-ea"/>
              <a:cs typeface="+mn-cs"/>
            </a:rPr>
            <a:t> veinte y cuatro mil setecientos ochenta millones</a:t>
          </a:r>
          <a:r>
            <a:rPr lang="es-PY" sz="1100" b="1">
              <a:solidFill>
                <a:schemeClr val="dk1"/>
              </a:solidFill>
              <a:effectLst/>
              <a:latin typeface="+mn-lt"/>
              <a:ea typeface="+mn-ea"/>
              <a:cs typeface="+mn-cs"/>
            </a:rPr>
            <a:t>)</a:t>
          </a:r>
          <a:r>
            <a:rPr lang="es-PY" sz="1100">
              <a:solidFill>
                <a:schemeClr val="dk1"/>
              </a:solidFill>
              <a:effectLst/>
              <a:latin typeface="+mn-lt"/>
              <a:ea typeface="+mn-ea"/>
              <a:cs typeface="+mn-cs"/>
            </a:rPr>
            <a:t>, de acuerdo a la valuación realizada el </a:t>
          </a:r>
          <a:r>
            <a:rPr lang="es-ES" sz="1100">
              <a:solidFill>
                <a:schemeClr val="dk1"/>
              </a:solidFill>
              <a:effectLst/>
              <a:latin typeface="+mn-lt"/>
              <a:ea typeface="+mn-ea"/>
              <a:cs typeface="+mn-cs"/>
            </a:rPr>
            <a:t>06 de</a:t>
          </a:r>
          <a:r>
            <a:rPr lang="es-ES" sz="1100" baseline="0">
              <a:solidFill>
                <a:schemeClr val="dk1"/>
              </a:solidFill>
              <a:effectLst/>
              <a:latin typeface="+mn-lt"/>
              <a:ea typeface="+mn-ea"/>
              <a:cs typeface="+mn-cs"/>
            </a:rPr>
            <a:t> octubre de 2020</a:t>
          </a:r>
          <a:r>
            <a:rPr lang="es-PY" sz="1100">
              <a:solidFill>
                <a:schemeClr val="dk1"/>
              </a:solidFill>
              <a:effectLst/>
              <a:latin typeface="+mn-lt"/>
              <a:ea typeface="+mn-ea"/>
              <a:cs typeface="+mn-cs"/>
            </a:rPr>
            <a:t>, por el tasador Ing. Blás Pessolani, en sus informes </a:t>
          </a:r>
          <a:r>
            <a:rPr lang="es-ES" sz="1100">
              <a:solidFill>
                <a:schemeClr val="dk1"/>
              </a:solidFill>
              <a:effectLst/>
              <a:latin typeface="+mn-lt"/>
              <a:ea typeface="+mn-ea"/>
              <a:cs typeface="+mn-cs"/>
            </a:rPr>
            <a:t>P-619/20 y P-620/20:</a:t>
          </a:r>
        </a:p>
        <a:p>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s-ES" sz="1100" b="1">
              <a:solidFill>
                <a:schemeClr val="dk1"/>
              </a:solidFill>
              <a:effectLst/>
              <a:latin typeface="+mn-lt"/>
              <a:ea typeface="+mn-ea"/>
              <a:cs typeface="+mn-cs"/>
            </a:rPr>
            <a:t> </a:t>
          </a:r>
          <a:endParaRPr lang="es-PY" sz="1100">
            <a:solidFill>
              <a:schemeClr val="dk1"/>
            </a:solidFill>
            <a:effectLst/>
            <a:latin typeface="+mn-lt"/>
            <a:ea typeface="+mn-ea"/>
            <a:cs typeface="+mn-cs"/>
          </a:endParaRPr>
        </a:p>
        <a:p>
          <a:endParaRPr lang="es-PY"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0</xdr:row>
      <xdr:rowOff>47625</xdr:rowOff>
    </xdr:from>
    <xdr:to>
      <xdr:col>6</xdr:col>
      <xdr:colOff>0</xdr:colOff>
      <xdr:row>6</xdr:row>
      <xdr:rowOff>133350</xdr:rowOff>
    </xdr:to>
    <xdr:sp macro="" textlink="">
      <xdr:nvSpPr>
        <xdr:cNvPr id="3" name="2 CuadroTexto"/>
        <xdr:cNvSpPr txBox="1"/>
      </xdr:nvSpPr>
      <xdr:spPr>
        <a:xfrm>
          <a:off x="38100" y="47625"/>
          <a:ext cx="56292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DE 2023</a:t>
          </a:r>
          <a:endParaRPr lang="es-MX">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0</xdr:row>
      <xdr:rowOff>47625</xdr:rowOff>
    </xdr:from>
    <xdr:to>
      <xdr:col>6</xdr:col>
      <xdr:colOff>0</xdr:colOff>
      <xdr:row>6</xdr:row>
      <xdr:rowOff>133350</xdr:rowOff>
    </xdr:to>
    <xdr:sp macro="" textlink="">
      <xdr:nvSpPr>
        <xdr:cNvPr id="2" name="1 CuadroTexto"/>
        <xdr:cNvSpPr txBox="1"/>
      </xdr:nvSpPr>
      <xdr:spPr>
        <a:xfrm>
          <a:off x="38100" y="47625"/>
          <a:ext cx="5734050"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PY" sz="1100" b="1">
              <a:solidFill>
                <a:schemeClr val="dk1"/>
              </a:solidFill>
              <a:effectLst/>
              <a:latin typeface="+mn-lt"/>
              <a:ea typeface="+mn-ea"/>
              <a:cs typeface="+mn-cs"/>
            </a:rPr>
            <a:t>FIDEICOMISO LA SUSANA – FINLATINA S.A. DE FINANZAS</a:t>
          </a:r>
          <a:endParaRPr lang="es-PY">
            <a:effectLst/>
          </a:endParaRPr>
        </a:p>
        <a:p>
          <a:pPr algn="ctr"/>
          <a:r>
            <a:rPr lang="es-PY" sz="1100" b="1">
              <a:solidFill>
                <a:schemeClr val="dk1"/>
              </a:solidFill>
              <a:effectLst/>
              <a:latin typeface="+mn-lt"/>
              <a:ea typeface="+mn-ea"/>
              <a:cs typeface="+mn-cs"/>
            </a:rPr>
            <a:t>NOTAS DE LOS ESTADOS CONTABLES</a:t>
          </a:r>
          <a:endParaRPr lang="es-PY">
            <a:effectLst/>
          </a:endParaRPr>
        </a:p>
        <a:p>
          <a:pPr algn="ctr"/>
          <a:r>
            <a:rPr lang="es-ES" sz="1100" b="1">
              <a:solidFill>
                <a:schemeClr val="dk1"/>
              </a:solidFill>
              <a:effectLst/>
              <a:latin typeface="+mn-lt"/>
              <a:ea typeface="+mn-ea"/>
              <a:cs typeface="+mn-cs"/>
            </a:rPr>
            <a:t>Al </a:t>
          </a:r>
          <a:r>
            <a:rPr lang="es-PY" sz="1100" b="1">
              <a:solidFill>
                <a:schemeClr val="dk1"/>
              </a:solidFill>
              <a:effectLst/>
              <a:latin typeface="+mn-lt"/>
              <a:ea typeface="+mn-ea"/>
              <a:cs typeface="+mn-cs"/>
            </a:rPr>
            <a:t>30 DE SETIEMBRE </a:t>
          </a:r>
          <a:r>
            <a:rPr lang="es-PY" sz="1100" b="1">
              <a:solidFill>
                <a:schemeClr val="dk1"/>
              </a:solidFill>
              <a:effectLst/>
              <a:latin typeface="+mn-lt"/>
              <a:ea typeface="+mn-ea"/>
              <a:cs typeface="+mn-cs"/>
            </a:rPr>
            <a:t>DE 2023</a:t>
          </a:r>
          <a:endParaRPr lang="es-MX">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1"/>
  <sheetViews>
    <sheetView showGridLines="0" workbookViewId="0">
      <selection activeCell="E18" sqref="E18"/>
    </sheetView>
  </sheetViews>
  <sheetFormatPr baseColWidth="10" defaultRowHeight="14.4" x14ac:dyDescent="0.3"/>
  <cols>
    <col min="1" max="1" width="11.44140625" style="30"/>
    <col min="2" max="2" width="18.44140625" bestFit="1" customWidth="1"/>
    <col min="3" max="3" width="5" bestFit="1" customWidth="1"/>
    <col min="4" max="4" width="53.33203125" bestFit="1" customWidth="1"/>
    <col min="5" max="5" width="20.6640625" bestFit="1" customWidth="1"/>
    <col min="6" max="6" width="14.5546875" bestFit="1" customWidth="1"/>
    <col min="7" max="7" width="20.33203125" customWidth="1"/>
    <col min="8" max="8" width="17.109375" bestFit="1" customWidth="1"/>
    <col min="9" max="9" width="14.44140625" bestFit="1" customWidth="1"/>
    <col min="10" max="10" width="15.33203125" bestFit="1" customWidth="1"/>
    <col min="11" max="11" width="14.44140625" bestFit="1" customWidth="1"/>
    <col min="12" max="12" width="15.5546875" bestFit="1" customWidth="1"/>
    <col min="13" max="13" width="14.44140625" bestFit="1" customWidth="1"/>
  </cols>
  <sheetData>
    <row r="1" spans="2:14" ht="16.5" customHeight="1" x14ac:dyDescent="0.3">
      <c r="B1" s="95" t="s">
        <v>0</v>
      </c>
      <c r="C1" s="95"/>
      <c r="D1" s="95"/>
      <c r="E1" s="95"/>
      <c r="F1" s="95"/>
      <c r="G1" s="95"/>
      <c r="H1" s="95"/>
      <c r="I1" s="81"/>
      <c r="J1" s="81"/>
      <c r="K1" s="81"/>
      <c r="L1" s="81"/>
      <c r="M1" s="30"/>
      <c r="N1" s="30"/>
    </row>
    <row r="2" spans="2:14" x14ac:dyDescent="0.3">
      <c r="B2" s="95" t="s">
        <v>196</v>
      </c>
      <c r="C2" s="95"/>
      <c r="D2" s="95"/>
      <c r="E2" s="95"/>
      <c r="F2" s="95"/>
      <c r="G2" s="95"/>
      <c r="H2" s="95"/>
      <c r="I2" s="81"/>
      <c r="J2" s="81"/>
      <c r="K2" s="81"/>
      <c r="L2" s="81"/>
      <c r="M2" s="30"/>
      <c r="N2" s="30"/>
    </row>
    <row r="3" spans="2:14" x14ac:dyDescent="0.3">
      <c r="B3" s="94" t="s">
        <v>193</v>
      </c>
      <c r="C3" s="94"/>
      <c r="D3" s="94"/>
      <c r="E3" s="94"/>
      <c r="F3" s="94"/>
      <c r="G3" s="94"/>
      <c r="H3" s="94"/>
      <c r="I3" s="82"/>
      <c r="J3" s="82"/>
      <c r="K3" s="82"/>
      <c r="L3" s="82"/>
      <c r="M3" s="30"/>
      <c r="N3" s="30"/>
    </row>
    <row r="4" spans="2:14" x14ac:dyDescent="0.3">
      <c r="B4" s="50"/>
      <c r="C4" s="50"/>
      <c r="D4" s="50"/>
      <c r="E4" s="50"/>
      <c r="F4" s="50"/>
      <c r="G4" s="50">
        <v>89765112907</v>
      </c>
      <c r="H4" s="61"/>
    </row>
    <row r="5" spans="2:14" x14ac:dyDescent="0.3">
      <c r="B5" s="50" t="s">
        <v>1</v>
      </c>
      <c r="C5" s="50"/>
      <c r="D5" s="50"/>
      <c r="E5" s="50" t="s">
        <v>6</v>
      </c>
      <c r="F5" s="50" t="s">
        <v>7</v>
      </c>
      <c r="G5" s="50" t="s">
        <v>8</v>
      </c>
      <c r="H5" s="50" t="s">
        <v>9</v>
      </c>
    </row>
    <row r="6" spans="2:14" s="30" customFormat="1" x14ac:dyDescent="0.3">
      <c r="B6" s="50"/>
      <c r="C6" s="50"/>
      <c r="D6" s="50"/>
      <c r="E6" s="50"/>
      <c r="F6" s="50"/>
      <c r="G6" s="51"/>
      <c r="H6" s="50"/>
    </row>
    <row r="7" spans="2:14" s="30" customFormat="1" x14ac:dyDescent="0.3">
      <c r="B7" s="55">
        <v>80000000000</v>
      </c>
      <c r="C7" s="50" t="s">
        <v>2</v>
      </c>
      <c r="D7" s="50" t="s">
        <v>3</v>
      </c>
      <c r="E7" s="83">
        <v>2516703984</v>
      </c>
      <c r="F7" s="84">
        <v>-344958.11000000034</v>
      </c>
      <c r="G7" s="85">
        <v>-2516703984</v>
      </c>
      <c r="H7" s="86">
        <v>0</v>
      </c>
      <c r="J7" s="63"/>
    </row>
    <row r="8" spans="2:14" s="30" customFormat="1" x14ac:dyDescent="0.3">
      <c r="B8" s="55">
        <v>81000000000</v>
      </c>
      <c r="C8" s="50" t="s">
        <v>2</v>
      </c>
      <c r="D8" s="50" t="s">
        <v>4</v>
      </c>
      <c r="E8" s="83">
        <v>61012010010</v>
      </c>
      <c r="F8" s="87">
        <v>3568198.0799999991</v>
      </c>
      <c r="G8" s="85">
        <v>26032431368</v>
      </c>
      <c r="H8" s="86">
        <v>87044441378</v>
      </c>
      <c r="J8" s="63"/>
    </row>
    <row r="9" spans="2:14" s="30" customFormat="1" x14ac:dyDescent="0.3">
      <c r="B9" s="56">
        <v>81010000000</v>
      </c>
      <c r="C9" s="50" t="s">
        <v>2</v>
      </c>
      <c r="D9" s="50" t="s">
        <v>10</v>
      </c>
      <c r="E9" s="83"/>
      <c r="F9" s="88">
        <v>20276.799999999566</v>
      </c>
      <c r="G9" s="86">
        <v>147933044</v>
      </c>
      <c r="H9" s="86">
        <v>147933044</v>
      </c>
      <c r="J9" s="63"/>
    </row>
    <row r="10" spans="2:14" s="30" customFormat="1" x14ac:dyDescent="0.3">
      <c r="B10" s="52">
        <v>81010903000</v>
      </c>
      <c r="C10" s="50" t="s">
        <v>2</v>
      </c>
      <c r="D10" s="50" t="s">
        <v>11</v>
      </c>
      <c r="E10" s="83"/>
      <c r="F10" s="88">
        <v>20276.799999999566</v>
      </c>
      <c r="G10" s="86">
        <v>147933044</v>
      </c>
      <c r="H10" s="86">
        <v>147933044</v>
      </c>
      <c r="J10" s="63"/>
    </row>
    <row r="11" spans="2:14" s="30" customFormat="1" x14ac:dyDescent="0.3">
      <c r="B11" s="52">
        <v>81010903004</v>
      </c>
      <c r="C11" s="50" t="s">
        <v>2</v>
      </c>
      <c r="D11" s="50" t="s">
        <v>12</v>
      </c>
      <c r="E11" s="83"/>
      <c r="F11" s="88">
        <v>20276.799999999566</v>
      </c>
      <c r="G11" s="86">
        <v>147933044</v>
      </c>
      <c r="H11" s="86">
        <v>147933044</v>
      </c>
      <c r="J11" s="63"/>
    </row>
    <row r="12" spans="2:14" s="30" customFormat="1" x14ac:dyDescent="0.3">
      <c r="B12" s="52">
        <v>81010903004702</v>
      </c>
      <c r="C12" s="50" t="s">
        <v>5</v>
      </c>
      <c r="D12" s="50" t="s">
        <v>100</v>
      </c>
      <c r="E12" s="83"/>
      <c r="F12" s="88">
        <v>20276.799999999566</v>
      </c>
      <c r="G12" s="86">
        <v>147933044</v>
      </c>
      <c r="H12" s="86">
        <v>147933044</v>
      </c>
      <c r="J12" s="63"/>
    </row>
    <row r="13" spans="2:14" s="30" customFormat="1" x14ac:dyDescent="0.3">
      <c r="B13" s="52">
        <v>81010903004703</v>
      </c>
      <c r="C13" s="50" t="s">
        <v>5</v>
      </c>
      <c r="D13" s="50" t="s">
        <v>101</v>
      </c>
      <c r="E13" s="83"/>
      <c r="F13" s="84"/>
      <c r="G13" s="86"/>
      <c r="H13" s="86">
        <v>0</v>
      </c>
      <c r="J13" s="63"/>
    </row>
    <row r="14" spans="2:14" s="30" customFormat="1" x14ac:dyDescent="0.3">
      <c r="B14" s="52">
        <v>81030000000</v>
      </c>
      <c r="C14" s="50" t="s">
        <v>2</v>
      </c>
      <c r="D14" s="50" t="s">
        <v>13</v>
      </c>
      <c r="E14" s="83"/>
      <c r="F14" s="89">
        <v>3547921.28</v>
      </c>
      <c r="G14" s="86">
        <v>25884498324</v>
      </c>
      <c r="H14" s="86">
        <v>25884498324</v>
      </c>
      <c r="J14" s="63"/>
    </row>
    <row r="15" spans="2:14" s="30" customFormat="1" x14ac:dyDescent="0.3">
      <c r="B15" s="52">
        <v>81030913000</v>
      </c>
      <c r="C15" s="50" t="s">
        <v>2</v>
      </c>
      <c r="D15" s="50" t="s">
        <v>68</v>
      </c>
      <c r="E15" s="83"/>
      <c r="F15" s="89">
        <v>3547921.28</v>
      </c>
      <c r="G15" s="86">
        <v>25884498324</v>
      </c>
      <c r="H15" s="86">
        <v>25884498324</v>
      </c>
      <c r="J15" s="63"/>
    </row>
    <row r="16" spans="2:14" s="30" customFormat="1" x14ac:dyDescent="0.3">
      <c r="B16" s="57">
        <v>810309130087</v>
      </c>
      <c r="C16" s="50" t="s">
        <v>5</v>
      </c>
      <c r="D16" s="50" t="s">
        <v>175</v>
      </c>
      <c r="E16" s="83"/>
      <c r="F16" s="84">
        <v>3547921.28</v>
      </c>
      <c r="G16" s="86">
        <v>25884498324</v>
      </c>
      <c r="H16" s="86">
        <v>25884498324</v>
      </c>
      <c r="J16" s="63"/>
    </row>
    <row r="17" spans="2:10" s="30" customFormat="1" x14ac:dyDescent="0.3">
      <c r="B17" s="57">
        <v>81040000000</v>
      </c>
      <c r="C17" s="50" t="s">
        <v>5</v>
      </c>
      <c r="D17" s="50" t="s">
        <v>176</v>
      </c>
      <c r="E17" s="83">
        <v>0</v>
      </c>
      <c r="F17" s="84">
        <v>0</v>
      </c>
      <c r="G17" s="86">
        <v>0</v>
      </c>
      <c r="H17" s="86">
        <v>0</v>
      </c>
      <c r="J17" s="63"/>
    </row>
    <row r="18" spans="2:10" s="30" customFormat="1" x14ac:dyDescent="0.3">
      <c r="B18" s="57">
        <v>81040925000</v>
      </c>
      <c r="C18" s="50" t="s">
        <v>5</v>
      </c>
      <c r="D18" s="50" t="s">
        <v>177</v>
      </c>
      <c r="E18" s="83">
        <v>0</v>
      </c>
      <c r="F18" s="84">
        <v>0</v>
      </c>
      <c r="G18" s="86">
        <v>0</v>
      </c>
      <c r="H18" s="86">
        <v>0</v>
      </c>
      <c r="J18" s="63"/>
    </row>
    <row r="19" spans="2:10" s="30" customFormat="1" x14ac:dyDescent="0.3">
      <c r="B19" s="57">
        <v>8104092500804</v>
      </c>
      <c r="C19" s="50" t="s">
        <v>5</v>
      </c>
      <c r="D19" s="50" t="s">
        <v>190</v>
      </c>
      <c r="E19" s="83"/>
      <c r="F19" s="84">
        <v>0</v>
      </c>
      <c r="G19" s="86">
        <v>0</v>
      </c>
      <c r="H19" s="86">
        <v>0</v>
      </c>
      <c r="J19" s="63"/>
    </row>
    <row r="20" spans="2:10" s="30" customFormat="1" x14ac:dyDescent="0.3">
      <c r="B20" s="57">
        <v>81050000000</v>
      </c>
      <c r="C20" s="50" t="s">
        <v>158</v>
      </c>
      <c r="D20" s="50" t="s">
        <v>159</v>
      </c>
      <c r="E20" s="83"/>
      <c r="F20" s="84">
        <v>0</v>
      </c>
      <c r="G20" s="86">
        <v>0</v>
      </c>
      <c r="H20" s="86"/>
      <c r="J20" s="63"/>
    </row>
    <row r="21" spans="2:10" s="30" customFormat="1" x14ac:dyDescent="0.3">
      <c r="B21" s="57">
        <v>81050941001</v>
      </c>
      <c r="C21" s="50" t="s">
        <v>5</v>
      </c>
      <c r="D21" s="50" t="s">
        <v>160</v>
      </c>
      <c r="E21" s="83"/>
      <c r="F21" s="84">
        <v>0</v>
      </c>
      <c r="G21" s="86">
        <v>0</v>
      </c>
      <c r="H21" s="86">
        <v>0</v>
      </c>
      <c r="J21" s="63"/>
    </row>
    <row r="22" spans="2:10" s="30" customFormat="1" x14ac:dyDescent="0.3">
      <c r="B22" s="52">
        <v>81060000000</v>
      </c>
      <c r="C22" s="50" t="s">
        <v>2</v>
      </c>
      <c r="D22" s="50" t="s">
        <v>14</v>
      </c>
      <c r="E22" s="83">
        <v>61088713316</v>
      </c>
      <c r="F22" s="88"/>
      <c r="G22" s="86"/>
      <c r="H22" s="86">
        <v>61088713316</v>
      </c>
      <c r="J22" s="63"/>
    </row>
    <row r="23" spans="2:10" s="30" customFormat="1" x14ac:dyDescent="0.3">
      <c r="B23" s="52">
        <v>81060945000</v>
      </c>
      <c r="C23" s="50" t="s">
        <v>2</v>
      </c>
      <c r="D23" s="50" t="s">
        <v>15</v>
      </c>
      <c r="E23" s="83">
        <v>61088713316</v>
      </c>
      <c r="F23" s="88"/>
      <c r="G23" s="86"/>
      <c r="H23" s="86">
        <v>61088713316</v>
      </c>
      <c r="J23" s="63"/>
    </row>
    <row r="24" spans="2:10" s="30" customFormat="1" x14ac:dyDescent="0.3">
      <c r="B24" s="52">
        <v>81060945002</v>
      </c>
      <c r="C24" s="50" t="s">
        <v>2</v>
      </c>
      <c r="D24" s="50" t="s">
        <v>16</v>
      </c>
      <c r="E24" s="83">
        <v>59208665901</v>
      </c>
      <c r="F24" s="88"/>
      <c r="G24" s="86"/>
      <c r="H24" s="86">
        <v>59208665901</v>
      </c>
      <c r="J24" s="63"/>
    </row>
    <row r="25" spans="2:10" s="30" customFormat="1" x14ac:dyDescent="0.3">
      <c r="B25" s="52">
        <v>81060945006</v>
      </c>
      <c r="C25" s="50" t="s">
        <v>2</v>
      </c>
      <c r="D25" s="50" t="s">
        <v>17</v>
      </c>
      <c r="E25" s="83">
        <v>3199352769</v>
      </c>
      <c r="F25" s="88"/>
      <c r="G25" s="86"/>
      <c r="H25" s="86">
        <v>3199352769</v>
      </c>
      <c r="J25" s="63"/>
    </row>
    <row r="26" spans="2:10" s="30" customFormat="1" x14ac:dyDescent="0.3">
      <c r="B26" s="52">
        <v>81060945092</v>
      </c>
      <c r="C26" s="50" t="s">
        <v>2</v>
      </c>
      <c r="D26" s="50" t="s">
        <v>18</v>
      </c>
      <c r="E26" s="85">
        <v>-1319305354</v>
      </c>
      <c r="F26" s="88"/>
      <c r="G26" s="86"/>
      <c r="H26" s="86">
        <v>-1319305354</v>
      </c>
      <c r="J26" s="63"/>
    </row>
    <row r="27" spans="2:10" s="30" customFormat="1" x14ac:dyDescent="0.3">
      <c r="B27" s="52">
        <v>81070000000</v>
      </c>
      <c r="C27" s="50" t="s">
        <v>2</v>
      </c>
      <c r="D27" s="50" t="s">
        <v>19</v>
      </c>
      <c r="E27" s="83">
        <v>-76703306</v>
      </c>
      <c r="F27" s="88"/>
      <c r="G27" s="86"/>
      <c r="H27" s="86">
        <v>-76703306</v>
      </c>
      <c r="J27" s="63"/>
    </row>
    <row r="28" spans="2:10" s="30" customFormat="1" x14ac:dyDescent="0.3">
      <c r="B28" s="52">
        <v>81070959001</v>
      </c>
      <c r="C28" s="50" t="s">
        <v>2</v>
      </c>
      <c r="D28" s="50" t="s">
        <v>20</v>
      </c>
      <c r="E28" s="83">
        <v>-76703306</v>
      </c>
      <c r="F28" s="88"/>
      <c r="G28" s="86"/>
      <c r="H28" s="86">
        <v>-76703306</v>
      </c>
      <c r="J28" s="63"/>
    </row>
    <row r="29" spans="2:10" s="30" customFormat="1" x14ac:dyDescent="0.3">
      <c r="B29" s="53" t="s">
        <v>72</v>
      </c>
      <c r="C29" s="50" t="s">
        <v>2</v>
      </c>
      <c r="D29" s="50" t="s">
        <v>21</v>
      </c>
      <c r="E29" s="83">
        <v>-76703306</v>
      </c>
      <c r="F29" s="88"/>
      <c r="G29" s="86"/>
      <c r="H29" s="86">
        <v>-76703306</v>
      </c>
      <c r="J29" s="63"/>
    </row>
    <row r="30" spans="2:10" s="30" customFormat="1" x14ac:dyDescent="0.3">
      <c r="B30" s="52">
        <v>82000000000</v>
      </c>
      <c r="C30" s="50" t="s">
        <v>2</v>
      </c>
      <c r="D30" s="50" t="s">
        <v>22</v>
      </c>
      <c r="E30" s="85">
        <v>-550000</v>
      </c>
      <c r="F30" s="84">
        <v>-3908156.1899999995</v>
      </c>
      <c r="G30" s="85">
        <v>-28512656952</v>
      </c>
      <c r="H30" s="86">
        <v>-28513206952</v>
      </c>
      <c r="J30" s="63"/>
    </row>
    <row r="31" spans="2:10" s="30" customFormat="1" x14ac:dyDescent="0.3">
      <c r="B31" s="52">
        <v>82010000000</v>
      </c>
      <c r="C31" s="50" t="s">
        <v>2</v>
      </c>
      <c r="D31" s="50" t="s">
        <v>23</v>
      </c>
      <c r="E31" s="83"/>
      <c r="F31" s="84">
        <v>-3908156.1899999995</v>
      </c>
      <c r="G31" s="85">
        <v>-28512656952</v>
      </c>
      <c r="H31" s="86">
        <v>-28512656952</v>
      </c>
      <c r="J31" s="63"/>
    </row>
    <row r="32" spans="2:10" s="30" customFormat="1" x14ac:dyDescent="0.3">
      <c r="B32" s="52">
        <v>820109060017</v>
      </c>
      <c r="C32" s="50" t="s">
        <v>5</v>
      </c>
      <c r="D32" s="50" t="s">
        <v>104</v>
      </c>
      <c r="E32" s="83"/>
      <c r="F32" s="84">
        <v>-3900000</v>
      </c>
      <c r="G32" s="86">
        <v>-28453152000</v>
      </c>
      <c r="H32" s="86">
        <v>-28453152000</v>
      </c>
      <c r="J32" s="63"/>
    </row>
    <row r="33" spans="2:10" s="30" customFormat="1" x14ac:dyDescent="0.3">
      <c r="B33" s="52">
        <v>820109080827</v>
      </c>
      <c r="C33" s="50" t="s">
        <v>5</v>
      </c>
      <c r="D33" s="50" t="s">
        <v>24</v>
      </c>
      <c r="E33" s="83"/>
      <c r="F33" s="84">
        <v>-689663.00999999954</v>
      </c>
      <c r="G33" s="86">
        <v>-5031560629</v>
      </c>
      <c r="H33" s="86">
        <v>-5031560629</v>
      </c>
      <c r="J33" s="63"/>
    </row>
    <row r="34" spans="2:10" s="30" customFormat="1" x14ac:dyDescent="0.3">
      <c r="B34" s="52">
        <v>820109080927</v>
      </c>
      <c r="C34" s="50" t="s">
        <v>5</v>
      </c>
      <c r="D34" s="50" t="s">
        <v>25</v>
      </c>
      <c r="E34" s="83"/>
      <c r="F34" s="84">
        <v>681506.82000000018</v>
      </c>
      <c r="G34" s="86">
        <v>4972055677</v>
      </c>
      <c r="H34" s="86">
        <v>4972055677</v>
      </c>
      <c r="J34" s="63"/>
    </row>
    <row r="35" spans="2:10" s="30" customFormat="1" x14ac:dyDescent="0.3">
      <c r="B35" s="55">
        <v>82030000000</v>
      </c>
      <c r="C35" s="50" t="s">
        <v>2</v>
      </c>
      <c r="D35" s="50" t="s">
        <v>26</v>
      </c>
      <c r="E35" s="85">
        <v>-550000</v>
      </c>
      <c r="F35" s="88"/>
      <c r="G35" s="90"/>
      <c r="H35" s="86">
        <v>-550000</v>
      </c>
      <c r="J35" s="63"/>
    </row>
    <row r="36" spans="2:10" s="30" customFormat="1" x14ac:dyDescent="0.3">
      <c r="B36" s="52">
        <v>82030920001</v>
      </c>
      <c r="C36" s="50" t="s">
        <v>2</v>
      </c>
      <c r="D36" s="50" t="s">
        <v>27</v>
      </c>
      <c r="E36" s="85">
        <v>-550000</v>
      </c>
      <c r="F36" s="88"/>
      <c r="G36" s="90"/>
      <c r="H36" s="86">
        <v>-550000</v>
      </c>
      <c r="J36" s="63"/>
    </row>
    <row r="37" spans="2:10" s="30" customFormat="1" x14ac:dyDescent="0.3">
      <c r="B37" s="53" t="s">
        <v>73</v>
      </c>
      <c r="C37" s="50" t="s">
        <v>2</v>
      </c>
      <c r="D37" s="50" t="s">
        <v>102</v>
      </c>
      <c r="E37" s="85">
        <v>-550000</v>
      </c>
      <c r="F37" s="88"/>
      <c r="G37" s="90"/>
      <c r="H37" s="86">
        <v>-550000</v>
      </c>
      <c r="J37" s="63"/>
    </row>
    <row r="38" spans="2:10" s="30" customFormat="1" x14ac:dyDescent="0.3">
      <c r="B38" s="53" t="s">
        <v>74</v>
      </c>
      <c r="C38" s="50" t="s">
        <v>2</v>
      </c>
      <c r="D38" s="50" t="s">
        <v>28</v>
      </c>
      <c r="E38" s="85">
        <v>0</v>
      </c>
      <c r="F38" s="88"/>
      <c r="G38" s="90"/>
      <c r="H38" s="86">
        <v>0</v>
      </c>
      <c r="J38" s="63"/>
    </row>
    <row r="39" spans="2:10" s="30" customFormat="1" x14ac:dyDescent="0.3">
      <c r="B39" s="52">
        <v>83000000000</v>
      </c>
      <c r="C39" s="50" t="s">
        <v>2</v>
      </c>
      <c r="D39" s="50" t="s">
        <v>29</v>
      </c>
      <c r="E39" s="85">
        <v>-58494756026</v>
      </c>
      <c r="F39" s="85">
        <v>-5000</v>
      </c>
      <c r="G39" s="85">
        <v>-36478400</v>
      </c>
      <c r="H39" s="86">
        <v>-58531234426</v>
      </c>
      <c r="J39" s="63"/>
    </row>
    <row r="40" spans="2:10" s="30" customFormat="1" x14ac:dyDescent="0.3">
      <c r="B40" s="52">
        <v>83010000000</v>
      </c>
      <c r="C40" s="50" t="s">
        <v>2</v>
      </c>
      <c r="D40" s="50" t="s">
        <v>30</v>
      </c>
      <c r="E40" s="85">
        <v>-42555621810</v>
      </c>
      <c r="F40" s="85">
        <v>-5000</v>
      </c>
      <c r="G40" s="85">
        <v>-36478400</v>
      </c>
      <c r="H40" s="86">
        <v>-42592100210</v>
      </c>
      <c r="J40" s="63"/>
    </row>
    <row r="41" spans="2:10" s="30" customFormat="1" x14ac:dyDescent="0.3">
      <c r="B41" s="52">
        <v>830109260017</v>
      </c>
      <c r="C41" s="50" t="s">
        <v>5</v>
      </c>
      <c r="D41" s="50" t="s">
        <v>75</v>
      </c>
      <c r="E41" s="83"/>
      <c r="F41" s="85">
        <v>-5000</v>
      </c>
      <c r="G41" s="86">
        <v>-36478400</v>
      </c>
      <c r="H41" s="86">
        <v>-36478400</v>
      </c>
      <c r="J41" s="63"/>
    </row>
    <row r="42" spans="2:10" s="30" customFormat="1" x14ac:dyDescent="0.3">
      <c r="B42" s="52">
        <v>83010928001</v>
      </c>
      <c r="C42" s="50" t="s">
        <v>2</v>
      </c>
      <c r="D42" s="50" t="s">
        <v>105</v>
      </c>
      <c r="E42" s="85">
        <v>-42555621810</v>
      </c>
      <c r="F42" s="88"/>
      <c r="G42" s="90"/>
      <c r="H42" s="86">
        <v>-42555621810</v>
      </c>
      <c r="J42" s="63"/>
    </row>
    <row r="43" spans="2:10" s="30" customFormat="1" x14ac:dyDescent="0.3">
      <c r="B43" s="52">
        <v>83020000000</v>
      </c>
      <c r="C43" s="50" t="s">
        <v>2</v>
      </c>
      <c r="D43" s="50" t="s">
        <v>31</v>
      </c>
      <c r="E43" s="85">
        <v>-19852396860</v>
      </c>
      <c r="F43" s="88"/>
      <c r="G43" s="90"/>
      <c r="H43" s="86">
        <v>-19852396860</v>
      </c>
      <c r="J43" s="63"/>
    </row>
    <row r="44" spans="2:10" s="30" customFormat="1" x14ac:dyDescent="0.3">
      <c r="B44" s="52">
        <v>83020930001</v>
      </c>
      <c r="C44" s="50" t="s">
        <v>2</v>
      </c>
      <c r="D44" s="50" t="s">
        <v>69</v>
      </c>
      <c r="E44" s="85">
        <v>-19852396860</v>
      </c>
      <c r="F44" s="88"/>
      <c r="G44" s="90"/>
      <c r="H44" s="86">
        <v>-19852396860</v>
      </c>
      <c r="J44" s="63"/>
    </row>
    <row r="45" spans="2:10" s="30" customFormat="1" x14ac:dyDescent="0.3">
      <c r="B45" s="52">
        <v>83030000000</v>
      </c>
      <c r="C45" s="50" t="s">
        <v>2</v>
      </c>
      <c r="D45" s="50" t="s">
        <v>70</v>
      </c>
      <c r="E45" s="83">
        <v>2002781130</v>
      </c>
      <c r="F45" s="88"/>
      <c r="G45" s="90"/>
      <c r="H45" s="86">
        <v>2002781130</v>
      </c>
      <c r="J45" s="63"/>
    </row>
    <row r="46" spans="2:10" s="30" customFormat="1" x14ac:dyDescent="0.3">
      <c r="B46" s="52">
        <v>83030934000</v>
      </c>
      <c r="C46" s="50" t="s">
        <v>2</v>
      </c>
      <c r="D46" s="50" t="s">
        <v>71</v>
      </c>
      <c r="E46" s="83">
        <v>2002781130</v>
      </c>
      <c r="F46" s="88"/>
      <c r="G46" s="90"/>
      <c r="H46" s="86">
        <v>2002781130</v>
      </c>
      <c r="J46" s="63"/>
    </row>
    <row r="47" spans="2:10" s="30" customFormat="1" x14ac:dyDescent="0.3">
      <c r="B47" s="52">
        <v>83030934094</v>
      </c>
      <c r="C47" s="50" t="s">
        <v>2</v>
      </c>
      <c r="D47" s="50" t="s">
        <v>32</v>
      </c>
      <c r="E47" s="83">
        <v>2002781130</v>
      </c>
      <c r="F47" s="90"/>
      <c r="G47" s="90"/>
      <c r="H47" s="86">
        <v>2002781130</v>
      </c>
      <c r="J47" s="63"/>
    </row>
    <row r="48" spans="2:10" s="30" customFormat="1" x14ac:dyDescent="0.3">
      <c r="B48" s="52">
        <v>83040000000</v>
      </c>
      <c r="C48" s="50" t="s">
        <v>2</v>
      </c>
      <c r="D48" s="50" t="s">
        <v>194</v>
      </c>
      <c r="E48" s="85">
        <v>1910481514</v>
      </c>
      <c r="F48" s="90"/>
      <c r="G48" s="90"/>
      <c r="H48" s="86">
        <v>1910481514</v>
      </c>
      <c r="J48" s="63"/>
    </row>
    <row r="49" spans="2:10" x14ac:dyDescent="0.3">
      <c r="B49" s="52">
        <v>83040936000</v>
      </c>
      <c r="C49" s="50" t="s">
        <v>2</v>
      </c>
      <c r="D49" s="50" t="s">
        <v>34</v>
      </c>
      <c r="E49" s="85">
        <v>1910481514</v>
      </c>
      <c r="F49" s="90"/>
      <c r="G49" s="90"/>
      <c r="H49" s="86">
        <v>1910481514</v>
      </c>
      <c r="J49" s="63"/>
    </row>
    <row r="50" spans="2:10" x14ac:dyDescent="0.3">
      <c r="B50" s="52">
        <v>83040936002</v>
      </c>
      <c r="C50" s="50" t="s">
        <v>2</v>
      </c>
      <c r="D50" s="50" t="s">
        <v>37</v>
      </c>
      <c r="E50" s="85">
        <v>-26364817</v>
      </c>
      <c r="F50" s="90"/>
      <c r="G50" s="90"/>
      <c r="H50" s="86">
        <v>-26364817</v>
      </c>
      <c r="J50" s="63"/>
    </row>
    <row r="51" spans="2:10" s="30" customFormat="1" x14ac:dyDescent="0.3">
      <c r="B51" s="52">
        <v>83040936094</v>
      </c>
      <c r="C51" s="50" t="s">
        <v>2</v>
      </c>
      <c r="D51" s="50" t="s">
        <v>38</v>
      </c>
      <c r="E51" s="85">
        <v>1936846331</v>
      </c>
      <c r="F51" s="90"/>
      <c r="G51" s="90"/>
      <c r="H51" s="91">
        <v>1936846331</v>
      </c>
      <c r="J51" s="63"/>
    </row>
  </sheetData>
  <mergeCells count="3">
    <mergeCell ref="B3:H3"/>
    <mergeCell ref="B2:H2"/>
    <mergeCell ref="B1:H1"/>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K8" sqref="K8"/>
    </sheetView>
  </sheetViews>
  <sheetFormatPr baseColWidth="10" defaultRowHeight="14.4" x14ac:dyDescent="0.3"/>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L5" sqref="L5"/>
    </sheetView>
  </sheetViews>
  <sheetFormatPr baseColWidth="10" defaultRowHeight="14.4" x14ac:dyDescent="0.3"/>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I2" sqref="I2"/>
    </sheetView>
  </sheetViews>
  <sheetFormatPr baseColWidth="10" defaultRowHeight="14.4" x14ac:dyDescent="0.3"/>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7" sqref="J7"/>
    </sheetView>
  </sheetViews>
  <sheetFormatPr baseColWidth="10" defaultRowHeight="14.4" x14ac:dyDescent="0.3"/>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8" sqref="J8"/>
    </sheetView>
  </sheetViews>
  <sheetFormatPr baseColWidth="10" defaultRowHeight="14.4" x14ac:dyDescent="0.3"/>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J11" sqref="J11"/>
    </sheetView>
  </sheetViews>
  <sheetFormatPr baseColWidth="10" defaultRowHeight="14.4" x14ac:dyDescent="0.3"/>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C11"/>
  <sheetViews>
    <sheetView showGridLines="0" workbookViewId="0">
      <selection activeCell="E13" sqref="E13"/>
    </sheetView>
  </sheetViews>
  <sheetFormatPr baseColWidth="10" defaultRowHeight="14.4" x14ac:dyDescent="0.3"/>
  <cols>
    <col min="1" max="1" width="38.33203125" bestFit="1" customWidth="1"/>
    <col min="2" max="2" width="20.6640625" bestFit="1" customWidth="1"/>
  </cols>
  <sheetData>
    <row r="9" spans="1:3" ht="24" customHeight="1" x14ac:dyDescent="0.3">
      <c r="A9" s="4" t="s">
        <v>106</v>
      </c>
      <c r="B9" s="5" t="s">
        <v>162</v>
      </c>
      <c r="C9" s="1"/>
    </row>
    <row r="10" spans="1:3" x14ac:dyDescent="0.3">
      <c r="A10" s="6" t="s">
        <v>107</v>
      </c>
      <c r="B10" s="5" t="s">
        <v>161</v>
      </c>
      <c r="C10" s="1"/>
    </row>
    <row r="11" spans="1:3" ht="15" thickBot="1" x14ac:dyDescent="0.35">
      <c r="A11" s="2" t="s">
        <v>108</v>
      </c>
      <c r="B11" s="3" t="s">
        <v>163</v>
      </c>
      <c r="C11" s="1"/>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U67"/>
  <sheetViews>
    <sheetView showGridLines="0" workbookViewId="0">
      <selection activeCell="H3" sqref="H3"/>
    </sheetView>
  </sheetViews>
  <sheetFormatPr baseColWidth="10" defaultRowHeight="14.4" x14ac:dyDescent="0.3"/>
  <cols>
    <col min="1" max="1" width="17.33203125" customWidth="1"/>
    <col min="3" max="3" width="22" customWidth="1"/>
    <col min="4" max="4" width="13" customWidth="1"/>
  </cols>
  <sheetData>
    <row r="8" spans="1:3" x14ac:dyDescent="0.3">
      <c r="A8" s="13" t="s">
        <v>125</v>
      </c>
    </row>
    <row r="9" spans="1:3" x14ac:dyDescent="0.3">
      <c r="A9" t="s">
        <v>157</v>
      </c>
    </row>
    <row r="10" spans="1:3" x14ac:dyDescent="0.3">
      <c r="A10" s="7" t="s">
        <v>109</v>
      </c>
      <c r="B10" s="7" t="s">
        <v>110</v>
      </c>
      <c r="C10" s="7" t="s">
        <v>111</v>
      </c>
    </row>
    <row r="11" spans="1:3" x14ac:dyDescent="0.3">
      <c r="A11" s="8">
        <v>80000</v>
      </c>
      <c r="B11" s="8">
        <v>80000</v>
      </c>
      <c r="C11" s="9">
        <v>41115</v>
      </c>
    </row>
    <row r="12" spans="1:3" x14ac:dyDescent="0.3">
      <c r="A12" s="8">
        <v>270000</v>
      </c>
      <c r="B12" s="8">
        <v>270000</v>
      </c>
      <c r="C12" s="9">
        <v>41121</v>
      </c>
    </row>
    <row r="13" spans="1:3" x14ac:dyDescent="0.3">
      <c r="A13" s="8">
        <v>500000</v>
      </c>
      <c r="B13" s="8">
        <v>500000</v>
      </c>
      <c r="C13" s="9">
        <v>41486</v>
      </c>
    </row>
    <row r="14" spans="1:3" x14ac:dyDescent="0.3">
      <c r="A14" s="8">
        <v>300000</v>
      </c>
      <c r="B14" s="8">
        <v>300000</v>
      </c>
      <c r="C14" s="9">
        <v>41845</v>
      </c>
    </row>
    <row r="15" spans="1:3" x14ac:dyDescent="0.3">
      <c r="A15" s="8">
        <v>300000</v>
      </c>
      <c r="B15" s="8">
        <v>300000</v>
      </c>
      <c r="C15" s="9">
        <v>41851</v>
      </c>
    </row>
    <row r="16" spans="1:3" x14ac:dyDescent="0.3">
      <c r="A16" s="8">
        <v>750000</v>
      </c>
      <c r="B16" s="66" t="s">
        <v>112</v>
      </c>
      <c r="C16" s="9">
        <v>42216</v>
      </c>
    </row>
    <row r="17" spans="1:5" x14ac:dyDescent="0.3">
      <c r="A17" s="8">
        <v>800000</v>
      </c>
      <c r="B17" s="66" t="s">
        <v>113</v>
      </c>
      <c r="C17" s="9">
        <v>42580</v>
      </c>
    </row>
    <row r="18" spans="1:5" x14ac:dyDescent="0.3">
      <c r="A18" s="67" t="s">
        <v>114</v>
      </c>
      <c r="B18" s="8">
        <v>3000000</v>
      </c>
      <c r="C18" s="7" t="s">
        <v>115</v>
      </c>
    </row>
    <row r="20" spans="1:5" x14ac:dyDescent="0.3">
      <c r="A20" t="s">
        <v>116</v>
      </c>
    </row>
    <row r="21" spans="1:5" x14ac:dyDescent="0.3">
      <c r="A21" t="s">
        <v>117</v>
      </c>
    </row>
    <row r="22" spans="1:5" x14ac:dyDescent="0.3">
      <c r="A22" t="s">
        <v>118</v>
      </c>
    </row>
    <row r="24" spans="1:5" x14ac:dyDescent="0.3">
      <c r="A24" s="7" t="s">
        <v>119</v>
      </c>
      <c r="B24" s="7"/>
      <c r="C24" s="7" t="s">
        <v>120</v>
      </c>
      <c r="D24" s="7" t="s">
        <v>121</v>
      </c>
      <c r="E24" s="7"/>
    </row>
    <row r="25" spans="1:5" x14ac:dyDescent="0.3">
      <c r="A25" s="7">
        <v>1</v>
      </c>
      <c r="B25" s="7"/>
      <c r="C25" s="8">
        <v>650000</v>
      </c>
      <c r="D25" s="9">
        <v>41880</v>
      </c>
      <c r="E25" s="7" t="s">
        <v>110</v>
      </c>
    </row>
    <row r="26" spans="1:5" x14ac:dyDescent="0.3">
      <c r="A26" s="7">
        <v>2</v>
      </c>
      <c r="B26" s="7"/>
      <c r="C26" s="8">
        <v>650000</v>
      </c>
      <c r="D26" s="9">
        <v>42247</v>
      </c>
      <c r="E26" s="7" t="s">
        <v>122</v>
      </c>
    </row>
    <row r="27" spans="1:5" x14ac:dyDescent="0.3">
      <c r="A27" s="7">
        <v>3</v>
      </c>
      <c r="B27" s="7"/>
      <c r="C27" s="8">
        <v>600000</v>
      </c>
      <c r="D27" s="9">
        <v>42612</v>
      </c>
      <c r="E27" s="7" t="s">
        <v>110</v>
      </c>
    </row>
    <row r="28" spans="1:5" x14ac:dyDescent="0.3">
      <c r="A28" s="7">
        <v>4</v>
      </c>
      <c r="B28" s="7"/>
      <c r="C28" s="8">
        <v>600000</v>
      </c>
      <c r="D28" s="9">
        <v>42977</v>
      </c>
      <c r="E28" s="7" t="s">
        <v>122</v>
      </c>
    </row>
    <row r="29" spans="1:5" x14ac:dyDescent="0.3">
      <c r="C29" s="10">
        <v>2000000</v>
      </c>
    </row>
    <row r="33" spans="1:5" x14ac:dyDescent="0.3">
      <c r="A33" t="s">
        <v>173</v>
      </c>
    </row>
    <row r="35" spans="1:5" x14ac:dyDescent="0.3">
      <c r="A35" t="s">
        <v>164</v>
      </c>
    </row>
    <row r="37" spans="1:5" ht="18.75" customHeight="1" x14ac:dyDescent="0.3">
      <c r="A37" s="7" t="s">
        <v>119</v>
      </c>
      <c r="B37" s="7"/>
      <c r="C37" s="7" t="s">
        <v>120</v>
      </c>
      <c r="D37" s="7" t="s">
        <v>121</v>
      </c>
      <c r="E37" s="7" t="s">
        <v>123</v>
      </c>
    </row>
    <row r="38" spans="1:5" x14ac:dyDescent="0.3">
      <c r="A38" s="7">
        <v>1</v>
      </c>
      <c r="B38" s="7"/>
      <c r="C38" s="11">
        <v>650000</v>
      </c>
      <c r="D38" s="9">
        <v>43577</v>
      </c>
      <c r="E38" s="7" t="s">
        <v>156</v>
      </c>
    </row>
    <row r="39" spans="1:5" x14ac:dyDescent="0.3">
      <c r="A39" s="7">
        <v>2</v>
      </c>
      <c r="B39" s="7"/>
      <c r="C39" s="11">
        <v>650000</v>
      </c>
      <c r="D39" s="9">
        <v>43942</v>
      </c>
      <c r="E39" s="7" t="s">
        <v>156</v>
      </c>
    </row>
    <row r="40" spans="1:5" x14ac:dyDescent="0.3">
      <c r="A40" s="7">
        <v>3</v>
      </c>
      <c r="B40" s="7"/>
      <c r="C40" s="11">
        <v>600000</v>
      </c>
      <c r="D40" s="9">
        <v>44307</v>
      </c>
      <c r="E40" s="7" t="s">
        <v>156</v>
      </c>
    </row>
    <row r="41" spans="1:5" x14ac:dyDescent="0.3">
      <c r="A41" s="7">
        <v>4</v>
      </c>
      <c r="B41" s="7"/>
      <c r="C41" s="11">
        <v>600000</v>
      </c>
      <c r="D41" s="9">
        <v>44672</v>
      </c>
      <c r="E41" s="7" t="s">
        <v>156</v>
      </c>
    </row>
    <row r="42" spans="1:5" x14ac:dyDescent="0.3">
      <c r="A42" s="7">
        <v>5</v>
      </c>
      <c r="B42" s="7"/>
      <c r="C42" s="11">
        <v>600000</v>
      </c>
      <c r="D42" s="9">
        <v>45037</v>
      </c>
      <c r="E42" s="7" t="s">
        <v>124</v>
      </c>
    </row>
    <row r="43" spans="1:5" x14ac:dyDescent="0.3">
      <c r="A43" s="7">
        <v>6</v>
      </c>
      <c r="B43" s="7"/>
      <c r="C43" s="11">
        <v>900000</v>
      </c>
      <c r="D43" s="9">
        <v>45404</v>
      </c>
      <c r="E43" s="7" t="s">
        <v>124</v>
      </c>
    </row>
    <row r="44" spans="1:5" x14ac:dyDescent="0.3">
      <c r="C44" s="12">
        <v>4000000</v>
      </c>
    </row>
    <row r="46" spans="1:5" s="30" customFormat="1" x14ac:dyDescent="0.3">
      <c r="A46" s="30" t="s">
        <v>174</v>
      </c>
    </row>
    <row r="48" spans="1:5" x14ac:dyDescent="0.3">
      <c r="A48" s="7" t="s">
        <v>119</v>
      </c>
      <c r="B48" s="7"/>
      <c r="C48" s="7" t="s">
        <v>120</v>
      </c>
      <c r="D48" s="7" t="s">
        <v>121</v>
      </c>
      <c r="E48" s="7" t="s">
        <v>123</v>
      </c>
    </row>
    <row r="49" spans="1:21" x14ac:dyDescent="0.3">
      <c r="A49" s="7">
        <v>1</v>
      </c>
      <c r="B49" s="7"/>
      <c r="C49" s="11">
        <v>1000000</v>
      </c>
      <c r="D49" s="9">
        <v>46498</v>
      </c>
      <c r="E49" s="7" t="s">
        <v>124</v>
      </c>
    </row>
    <row r="50" spans="1:21" x14ac:dyDescent="0.3">
      <c r="A50" s="30"/>
      <c r="B50" s="30"/>
      <c r="C50" s="12">
        <f>SUM(C49:C49)</f>
        <v>1000000</v>
      </c>
      <c r="D50" s="30"/>
      <c r="E50" s="30"/>
    </row>
    <row r="52" spans="1:21" x14ac:dyDescent="0.3">
      <c r="A52" s="30" t="s">
        <v>178</v>
      </c>
      <c r="B52" s="30"/>
      <c r="C52" s="30"/>
      <c r="D52" s="30"/>
      <c r="E52" s="30"/>
      <c r="F52" s="30"/>
      <c r="G52" s="30"/>
      <c r="H52" s="30"/>
      <c r="I52" s="30"/>
      <c r="J52" s="30"/>
      <c r="K52" s="30"/>
      <c r="L52" s="30"/>
      <c r="M52" s="30"/>
      <c r="N52" s="30"/>
      <c r="O52" s="30"/>
      <c r="P52" s="30"/>
      <c r="Q52" s="30"/>
      <c r="R52" s="30"/>
      <c r="S52" s="30"/>
      <c r="T52" s="30"/>
      <c r="U52" s="30"/>
    </row>
    <row r="53" spans="1:21" x14ac:dyDescent="0.3">
      <c r="A53" s="30"/>
      <c r="B53" s="30"/>
      <c r="C53" s="30"/>
      <c r="D53" s="30"/>
      <c r="E53" s="30"/>
      <c r="F53" s="30"/>
      <c r="G53" s="30"/>
      <c r="H53" s="30"/>
      <c r="I53" s="30"/>
      <c r="J53" s="30"/>
      <c r="K53" s="30"/>
      <c r="L53" s="30"/>
      <c r="M53" s="30"/>
      <c r="N53" s="30"/>
      <c r="O53" s="30"/>
      <c r="P53" s="30"/>
      <c r="Q53" s="30"/>
      <c r="R53" s="30"/>
      <c r="S53" s="30"/>
      <c r="T53" s="30"/>
      <c r="U53" s="30"/>
    </row>
    <row r="54" spans="1:21" x14ac:dyDescent="0.3">
      <c r="A54" s="7" t="s">
        <v>119</v>
      </c>
      <c r="B54" s="7"/>
      <c r="C54" s="7" t="s">
        <v>120</v>
      </c>
      <c r="D54" s="7" t="s">
        <v>121</v>
      </c>
      <c r="E54" s="7" t="s">
        <v>123</v>
      </c>
      <c r="F54" s="30"/>
      <c r="G54" s="30"/>
      <c r="H54" s="30"/>
      <c r="I54" s="30"/>
      <c r="J54" s="30"/>
      <c r="K54" s="30"/>
      <c r="L54" s="30"/>
      <c r="M54" s="30"/>
      <c r="N54" s="30"/>
      <c r="O54" s="30"/>
      <c r="P54" s="30"/>
      <c r="Q54" s="30"/>
      <c r="R54" s="30"/>
      <c r="S54" s="30"/>
      <c r="T54" s="30"/>
      <c r="U54" s="30"/>
    </row>
    <row r="55" spans="1:21" x14ac:dyDescent="0.3">
      <c r="A55" s="7">
        <v>2</v>
      </c>
      <c r="B55" s="7"/>
      <c r="C55" s="11">
        <v>1000000</v>
      </c>
      <c r="D55" s="9">
        <v>46133</v>
      </c>
      <c r="E55" s="7" t="s">
        <v>124</v>
      </c>
      <c r="F55" s="30"/>
      <c r="G55" s="30"/>
      <c r="H55" s="30"/>
      <c r="I55" s="30"/>
      <c r="J55" s="30"/>
      <c r="K55" s="30"/>
      <c r="L55" s="30"/>
      <c r="M55" s="30"/>
      <c r="N55" s="30"/>
      <c r="O55" s="30"/>
      <c r="P55" s="30"/>
      <c r="Q55" s="30"/>
      <c r="R55" s="30"/>
      <c r="S55" s="30"/>
      <c r="T55" s="30"/>
      <c r="U55" s="30"/>
    </row>
    <row r="58" spans="1:21" x14ac:dyDescent="0.3">
      <c r="A58" s="30" t="s">
        <v>179</v>
      </c>
      <c r="B58" s="30"/>
      <c r="C58" s="30"/>
      <c r="D58" s="30"/>
      <c r="E58" s="30"/>
      <c r="F58" s="30"/>
      <c r="G58" s="30"/>
      <c r="H58" s="30"/>
      <c r="I58" s="30"/>
      <c r="J58" s="30"/>
      <c r="K58" s="30"/>
      <c r="L58" s="30"/>
      <c r="M58" s="30"/>
      <c r="N58" s="30"/>
      <c r="O58" s="30"/>
      <c r="P58" s="30"/>
      <c r="Q58" s="30"/>
      <c r="R58" s="30"/>
      <c r="S58" s="30"/>
      <c r="T58" s="30"/>
      <c r="U58" s="30"/>
    </row>
    <row r="59" spans="1:21" x14ac:dyDescent="0.3">
      <c r="A59" s="30"/>
      <c r="B59" s="30"/>
      <c r="C59" s="30"/>
      <c r="D59" s="30"/>
      <c r="E59" s="30"/>
      <c r="F59" s="30"/>
      <c r="G59" s="30"/>
      <c r="H59" s="30"/>
      <c r="I59" s="30"/>
      <c r="J59" s="30"/>
      <c r="K59" s="30"/>
      <c r="L59" s="30"/>
      <c r="M59" s="30"/>
      <c r="N59" s="30"/>
      <c r="O59" s="30"/>
      <c r="P59" s="30"/>
      <c r="Q59" s="30"/>
      <c r="R59" s="30"/>
      <c r="S59" s="30"/>
      <c r="T59" s="30"/>
      <c r="U59" s="30"/>
    </row>
    <row r="60" spans="1:21" x14ac:dyDescent="0.3">
      <c r="A60" s="7" t="s">
        <v>119</v>
      </c>
      <c r="B60" s="7"/>
      <c r="C60" s="7" t="s">
        <v>120</v>
      </c>
      <c r="D60" s="7" t="s">
        <v>121</v>
      </c>
      <c r="E60" s="7" t="s">
        <v>123</v>
      </c>
      <c r="F60" s="30"/>
      <c r="G60" s="30"/>
      <c r="H60" s="30"/>
      <c r="I60" s="30"/>
      <c r="J60" s="30"/>
      <c r="K60" s="30"/>
      <c r="L60" s="30"/>
      <c r="M60" s="30"/>
      <c r="N60" s="30"/>
      <c r="O60" s="30"/>
      <c r="P60" s="30"/>
      <c r="Q60" s="30"/>
      <c r="R60" s="30"/>
      <c r="S60" s="30"/>
      <c r="T60" s="30"/>
      <c r="U60" s="30"/>
    </row>
    <row r="61" spans="1:21" x14ac:dyDescent="0.3">
      <c r="A61" s="7">
        <v>3</v>
      </c>
      <c r="B61" s="7"/>
      <c r="C61" s="11">
        <v>500000</v>
      </c>
      <c r="D61" s="9">
        <v>45768</v>
      </c>
      <c r="E61" s="7" t="s">
        <v>124</v>
      </c>
      <c r="F61" s="30"/>
      <c r="G61" s="30"/>
      <c r="H61" s="30"/>
      <c r="I61" s="30"/>
      <c r="J61" s="30"/>
      <c r="K61" s="30"/>
      <c r="L61" s="30"/>
      <c r="M61" s="30"/>
      <c r="N61" s="30"/>
      <c r="O61" s="30"/>
      <c r="P61" s="30"/>
      <c r="Q61" s="30"/>
      <c r="R61" s="30"/>
      <c r="S61" s="30"/>
      <c r="T61" s="30"/>
      <c r="U61" s="30"/>
    </row>
    <row r="64" spans="1:21" s="30" customFormat="1" x14ac:dyDescent="0.3">
      <c r="A64" s="30" t="s">
        <v>189</v>
      </c>
    </row>
    <row r="65" spans="1:5" s="30" customFormat="1" x14ac:dyDescent="0.3"/>
    <row r="66" spans="1:5" s="30" customFormat="1" x14ac:dyDescent="0.3">
      <c r="A66" s="7" t="s">
        <v>119</v>
      </c>
      <c r="B66" s="7"/>
      <c r="C66" s="7" t="s">
        <v>120</v>
      </c>
      <c r="D66" s="7" t="s">
        <v>121</v>
      </c>
      <c r="E66" s="7" t="s">
        <v>123</v>
      </c>
    </row>
    <row r="67" spans="1:5" s="30" customFormat="1" x14ac:dyDescent="0.3">
      <c r="A67" s="7">
        <v>4</v>
      </c>
      <c r="B67" s="7"/>
      <c r="C67" s="11">
        <v>500000</v>
      </c>
      <c r="D67" s="9">
        <v>45768</v>
      </c>
      <c r="E67" s="7" t="s">
        <v>124</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H21"/>
  <sheetViews>
    <sheetView showGridLines="0" workbookViewId="0">
      <selection activeCell="A8" sqref="A8:F21"/>
    </sheetView>
  </sheetViews>
  <sheetFormatPr baseColWidth="10" defaultRowHeight="14.4" x14ac:dyDescent="0.3"/>
  <cols>
    <col min="1" max="1" width="17.33203125" style="30" customWidth="1"/>
    <col min="2" max="2" width="11.44140625" style="30"/>
    <col min="3" max="3" width="22" style="30" customWidth="1"/>
    <col min="4" max="4" width="13" style="30" customWidth="1"/>
    <col min="5" max="8" width="11.44140625" style="30"/>
  </cols>
  <sheetData>
    <row r="8" spans="1:6" x14ac:dyDescent="0.3">
      <c r="A8" s="126" t="s">
        <v>195</v>
      </c>
      <c r="B8" s="126"/>
      <c r="C8" s="126"/>
      <c r="D8" s="126"/>
      <c r="E8" s="126"/>
      <c r="F8" s="126"/>
    </row>
    <row r="9" spans="1:6" x14ac:dyDescent="0.3">
      <c r="A9" s="126"/>
      <c r="B9" s="126"/>
      <c r="C9" s="126"/>
      <c r="D9" s="126"/>
      <c r="E9" s="126"/>
      <c r="F9" s="126"/>
    </row>
    <row r="10" spans="1:6" x14ac:dyDescent="0.3">
      <c r="A10" s="126"/>
      <c r="B10" s="126"/>
      <c r="C10" s="126"/>
      <c r="D10" s="126"/>
      <c r="E10" s="126"/>
      <c r="F10" s="126"/>
    </row>
    <row r="11" spans="1:6" x14ac:dyDescent="0.3">
      <c r="A11" s="126"/>
      <c r="B11" s="126"/>
      <c r="C11" s="126"/>
      <c r="D11" s="126"/>
      <c r="E11" s="126"/>
      <c r="F11" s="126"/>
    </row>
    <row r="12" spans="1:6" x14ac:dyDescent="0.3">
      <c r="A12" s="126"/>
      <c r="B12" s="126"/>
      <c r="C12" s="126"/>
      <c r="D12" s="126"/>
      <c r="E12" s="126"/>
      <c r="F12" s="126"/>
    </row>
    <row r="13" spans="1:6" x14ac:dyDescent="0.3">
      <c r="A13" s="126"/>
      <c r="B13" s="126"/>
      <c r="C13" s="126"/>
      <c r="D13" s="126"/>
      <c r="E13" s="126"/>
      <c r="F13" s="126"/>
    </row>
    <row r="14" spans="1:6" x14ac:dyDescent="0.3">
      <c r="A14" s="126"/>
      <c r="B14" s="126"/>
      <c r="C14" s="126"/>
      <c r="D14" s="126"/>
      <c r="E14" s="126"/>
      <c r="F14" s="126"/>
    </row>
    <row r="15" spans="1:6" x14ac:dyDescent="0.3">
      <c r="A15" s="126"/>
      <c r="B15" s="126"/>
      <c r="C15" s="126"/>
      <c r="D15" s="126"/>
      <c r="E15" s="126"/>
      <c r="F15" s="126"/>
    </row>
    <row r="16" spans="1:6" x14ac:dyDescent="0.3">
      <c r="A16" s="126"/>
      <c r="B16" s="126"/>
      <c r="C16" s="126"/>
      <c r="D16" s="126"/>
      <c r="E16" s="126"/>
      <c r="F16" s="126"/>
    </row>
    <row r="17" spans="1:6" x14ac:dyDescent="0.3">
      <c r="A17" s="126"/>
      <c r="B17" s="126"/>
      <c r="C17" s="126"/>
      <c r="D17" s="126"/>
      <c r="E17" s="126"/>
      <c r="F17" s="126"/>
    </row>
    <row r="18" spans="1:6" x14ac:dyDescent="0.3">
      <c r="A18" s="126"/>
      <c r="B18" s="126"/>
      <c r="C18" s="126"/>
      <c r="D18" s="126"/>
      <c r="E18" s="126"/>
      <c r="F18" s="126"/>
    </row>
    <row r="19" spans="1:6" x14ac:dyDescent="0.3">
      <c r="A19" s="126"/>
      <c r="B19" s="126"/>
      <c r="C19" s="126"/>
      <c r="D19" s="126"/>
      <c r="E19" s="126"/>
      <c r="F19" s="126"/>
    </row>
    <row r="20" spans="1:6" x14ac:dyDescent="0.3">
      <c r="A20" s="126"/>
      <c r="B20" s="126"/>
      <c r="C20" s="126"/>
      <c r="D20" s="126"/>
      <c r="E20" s="126"/>
      <c r="F20" s="126"/>
    </row>
    <row r="21" spans="1:6" ht="137.25" customHeight="1" x14ac:dyDescent="0.3">
      <c r="A21" s="126"/>
      <c r="B21" s="126"/>
      <c r="C21" s="126"/>
      <c r="D21" s="126"/>
      <c r="E21" s="126"/>
      <c r="F21" s="126"/>
    </row>
  </sheetData>
  <mergeCells count="1">
    <mergeCell ref="A8:F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tabSelected="1" topLeftCell="A19" workbookViewId="0">
      <selection activeCell="E7" sqref="E7:H47"/>
    </sheetView>
  </sheetViews>
  <sheetFormatPr baseColWidth="10" defaultRowHeight="14.4" x14ac:dyDescent="0.3"/>
  <cols>
    <col min="1" max="1" width="2.6640625" style="30" customWidth="1"/>
    <col min="2" max="2" width="16.44140625" bestFit="1" customWidth="1"/>
    <col min="3" max="3" width="4.5546875" bestFit="1" customWidth="1"/>
    <col min="4" max="4" width="63.5546875" customWidth="1"/>
    <col min="5" max="5" width="20.5546875" bestFit="1" customWidth="1"/>
    <col min="6" max="6" width="15.5546875" bestFit="1" customWidth="1"/>
    <col min="7" max="7" width="20.5546875" bestFit="1" customWidth="1"/>
    <col min="8" max="8" width="16.44140625" bestFit="1" customWidth="1"/>
    <col min="9" max="9" width="15.44140625" bestFit="1" customWidth="1"/>
    <col min="10" max="11" width="13.44140625" bestFit="1" customWidth="1"/>
    <col min="12" max="12" width="21" customWidth="1"/>
    <col min="13" max="13" width="15.44140625" bestFit="1" customWidth="1"/>
  </cols>
  <sheetData>
    <row r="1" spans="2:12" s="30" customFormat="1" ht="16.5" customHeight="1" x14ac:dyDescent="0.3">
      <c r="B1" s="95" t="s">
        <v>0</v>
      </c>
      <c r="C1" s="95"/>
      <c r="D1" s="95"/>
      <c r="E1" s="95"/>
      <c r="F1" s="95"/>
      <c r="G1" s="95"/>
      <c r="H1" s="95"/>
      <c r="I1" s="81"/>
      <c r="J1" s="81"/>
      <c r="K1" s="81"/>
      <c r="L1" s="81"/>
    </row>
    <row r="2" spans="2:12" s="30" customFormat="1" x14ac:dyDescent="0.3">
      <c r="B2" s="95" t="s">
        <v>196</v>
      </c>
      <c r="C2" s="95"/>
      <c r="D2" s="95"/>
      <c r="E2" s="95"/>
      <c r="F2" s="95"/>
      <c r="G2" s="95"/>
      <c r="H2" s="95"/>
      <c r="I2" s="81"/>
      <c r="J2" s="81"/>
      <c r="K2" s="81"/>
      <c r="L2" s="81"/>
    </row>
    <row r="3" spans="2:12" s="30" customFormat="1" x14ac:dyDescent="0.3">
      <c r="B3" s="96" t="s">
        <v>193</v>
      </c>
      <c r="C3" s="96"/>
      <c r="D3" s="96"/>
      <c r="E3" s="96"/>
      <c r="F3" s="96"/>
      <c r="G3" s="96"/>
      <c r="H3" s="96"/>
      <c r="I3" s="82"/>
      <c r="J3" s="82"/>
      <c r="K3" s="82"/>
      <c r="L3" s="82"/>
    </row>
    <row r="4" spans="2:12" s="30" customFormat="1" x14ac:dyDescent="0.3">
      <c r="B4" s="41"/>
      <c r="C4" s="41"/>
      <c r="D4" s="41"/>
      <c r="E4" s="41"/>
      <c r="F4" s="41"/>
      <c r="G4" s="41"/>
      <c r="H4" s="41"/>
      <c r="I4" s="41"/>
      <c r="J4" s="41"/>
      <c r="K4" s="41"/>
      <c r="L4" s="41"/>
    </row>
    <row r="5" spans="2:12" s="30" customFormat="1" x14ac:dyDescent="0.3">
      <c r="B5" s="49"/>
      <c r="C5" s="50"/>
      <c r="D5" s="50"/>
      <c r="E5" s="50" t="s">
        <v>6</v>
      </c>
      <c r="F5" s="50" t="s">
        <v>7</v>
      </c>
      <c r="G5" s="50" t="s">
        <v>8</v>
      </c>
      <c r="H5" s="50" t="s">
        <v>9</v>
      </c>
    </row>
    <row r="6" spans="2:12" x14ac:dyDescent="0.3">
      <c r="B6" s="49"/>
      <c r="C6" s="50"/>
      <c r="D6" s="50"/>
      <c r="E6" s="62"/>
      <c r="F6" s="50"/>
      <c r="G6" s="50"/>
      <c r="H6" s="51"/>
    </row>
    <row r="7" spans="2:12" s="30" customFormat="1" x14ac:dyDescent="0.3">
      <c r="B7" s="52">
        <v>84000000000</v>
      </c>
      <c r="C7" s="50" t="s">
        <v>2</v>
      </c>
      <c r="D7" s="50" t="s">
        <v>39</v>
      </c>
      <c r="E7" s="85">
        <v>-26364817</v>
      </c>
      <c r="F7" s="84">
        <v>0</v>
      </c>
      <c r="G7" s="85">
        <v>0</v>
      </c>
      <c r="H7" s="86">
        <v>-26364817</v>
      </c>
    </row>
    <row r="8" spans="2:12" s="30" customFormat="1" x14ac:dyDescent="0.3">
      <c r="B8" s="52">
        <v>84010000000</v>
      </c>
      <c r="C8" s="50" t="s">
        <v>2</v>
      </c>
      <c r="D8" s="50" t="s">
        <v>40</v>
      </c>
      <c r="E8" s="85">
        <v>-26364817</v>
      </c>
      <c r="F8" s="84">
        <v>0</v>
      </c>
      <c r="G8" s="85">
        <v>0</v>
      </c>
      <c r="H8" s="86">
        <v>-26364817</v>
      </c>
    </row>
    <row r="9" spans="2:12" s="30" customFormat="1" x14ac:dyDescent="0.3">
      <c r="B9" s="52">
        <v>84010938000</v>
      </c>
      <c r="C9" s="50" t="s">
        <v>2</v>
      </c>
      <c r="D9" s="50" t="s">
        <v>98</v>
      </c>
      <c r="E9" s="85"/>
      <c r="F9" s="84">
        <v>0</v>
      </c>
      <c r="G9" s="85">
        <v>0</v>
      </c>
      <c r="H9" s="86">
        <v>0</v>
      </c>
    </row>
    <row r="10" spans="2:12" s="30" customFormat="1" x14ac:dyDescent="0.3">
      <c r="B10" s="52">
        <v>840109380107</v>
      </c>
      <c r="C10" s="50" t="s">
        <v>5</v>
      </c>
      <c r="D10" s="50" t="s">
        <v>99</v>
      </c>
      <c r="E10" s="85"/>
      <c r="F10" s="84">
        <v>0</v>
      </c>
      <c r="G10" s="85">
        <v>0</v>
      </c>
      <c r="H10" s="86">
        <v>0</v>
      </c>
    </row>
    <row r="11" spans="2:12" s="30" customFormat="1" x14ac:dyDescent="0.3">
      <c r="B11" s="53" t="s">
        <v>78</v>
      </c>
      <c r="C11" s="50" t="s">
        <v>2</v>
      </c>
      <c r="D11" s="50" t="s">
        <v>79</v>
      </c>
      <c r="E11" s="90"/>
      <c r="F11" s="84">
        <v>0</v>
      </c>
      <c r="G11" s="86">
        <v>0</v>
      </c>
      <c r="H11" s="86">
        <v>0</v>
      </c>
    </row>
    <row r="12" spans="2:12" s="30" customFormat="1" x14ac:dyDescent="0.3">
      <c r="B12" s="53" t="s">
        <v>80</v>
      </c>
      <c r="C12" s="50" t="s">
        <v>5</v>
      </c>
      <c r="D12" s="50" t="s">
        <v>81</v>
      </c>
      <c r="E12" s="90"/>
      <c r="F12" s="84">
        <v>0</v>
      </c>
      <c r="G12" s="86">
        <v>0</v>
      </c>
      <c r="H12" s="86">
        <v>0</v>
      </c>
    </row>
    <row r="13" spans="2:12" s="30" customFormat="1" x14ac:dyDescent="0.3">
      <c r="B13" s="53" t="s">
        <v>76</v>
      </c>
      <c r="C13" s="50" t="s">
        <v>33</v>
      </c>
      <c r="D13" s="50" t="s">
        <v>77</v>
      </c>
      <c r="E13" s="85">
        <v>-26364817</v>
      </c>
      <c r="F13" s="90"/>
      <c r="G13" s="86"/>
      <c r="H13" s="86">
        <v>-26364817</v>
      </c>
    </row>
    <row r="14" spans="2:12" s="30" customFormat="1" x14ac:dyDescent="0.3">
      <c r="B14" s="52">
        <v>84020000000</v>
      </c>
      <c r="C14" s="50" t="s">
        <v>33</v>
      </c>
      <c r="D14" s="50" t="s">
        <v>41</v>
      </c>
      <c r="E14" s="85">
        <v>0</v>
      </c>
      <c r="F14" s="84">
        <v>0</v>
      </c>
      <c r="G14" s="85">
        <v>0</v>
      </c>
      <c r="H14" s="86">
        <v>0</v>
      </c>
    </row>
    <row r="15" spans="2:12" s="30" customFormat="1" x14ac:dyDescent="0.3">
      <c r="B15" s="52">
        <v>84020958001</v>
      </c>
      <c r="C15" s="50" t="s">
        <v>33</v>
      </c>
      <c r="D15" s="50" t="s">
        <v>42</v>
      </c>
      <c r="E15" s="85">
        <v>0</v>
      </c>
      <c r="F15" s="84">
        <v>0</v>
      </c>
      <c r="G15" s="85">
        <v>0</v>
      </c>
      <c r="H15" s="86">
        <v>0</v>
      </c>
    </row>
    <row r="16" spans="2:12" s="30" customFormat="1" x14ac:dyDescent="0.3">
      <c r="B16" s="53" t="s">
        <v>82</v>
      </c>
      <c r="C16" s="50" t="s">
        <v>33</v>
      </c>
      <c r="D16" s="50" t="s">
        <v>43</v>
      </c>
      <c r="E16" s="85">
        <v>0</v>
      </c>
      <c r="F16" s="90"/>
      <c r="G16" s="86"/>
      <c r="H16" s="86">
        <v>0</v>
      </c>
    </row>
    <row r="17" spans="2:8" s="30" customFormat="1" x14ac:dyDescent="0.3">
      <c r="B17" s="53" t="s">
        <v>83</v>
      </c>
      <c r="C17" s="50" t="s">
        <v>5</v>
      </c>
      <c r="D17" s="50" t="s">
        <v>35</v>
      </c>
      <c r="E17" s="90"/>
      <c r="F17" s="84">
        <v>0</v>
      </c>
      <c r="G17" s="86">
        <v>0</v>
      </c>
      <c r="H17" s="86">
        <v>0</v>
      </c>
    </row>
    <row r="18" spans="2:8" s="30" customFormat="1" x14ac:dyDescent="0.3">
      <c r="B18" s="52">
        <v>85000000000</v>
      </c>
      <c r="C18" s="50" t="s">
        <v>2</v>
      </c>
      <c r="D18" s="50" t="s">
        <v>44</v>
      </c>
      <c r="E18" s="83">
        <v>29198770</v>
      </c>
      <c r="F18" s="84">
        <v>262679.29999999993</v>
      </c>
      <c r="G18" s="85">
        <v>1907647561</v>
      </c>
      <c r="H18" s="86">
        <v>1936846331</v>
      </c>
    </row>
    <row r="19" spans="2:8" s="30" customFormat="1" x14ac:dyDescent="0.3">
      <c r="B19" s="52">
        <v>85010000000</v>
      </c>
      <c r="C19" s="50" t="s">
        <v>2</v>
      </c>
      <c r="D19" s="50" t="s">
        <v>54</v>
      </c>
      <c r="E19" s="83">
        <v>29198770</v>
      </c>
      <c r="F19" s="84">
        <v>262637.68999999994</v>
      </c>
      <c r="G19" s="85">
        <v>1907347604</v>
      </c>
      <c r="H19" s="86">
        <v>1936546374</v>
      </c>
    </row>
    <row r="20" spans="2:8" s="30" customFormat="1" x14ac:dyDescent="0.3">
      <c r="B20" s="52">
        <v>85010963000</v>
      </c>
      <c r="C20" s="50" t="s">
        <v>2</v>
      </c>
      <c r="D20" s="50" t="s">
        <v>45</v>
      </c>
      <c r="E20" s="83">
        <v>0</v>
      </c>
      <c r="F20" s="89">
        <v>262637.68999999994</v>
      </c>
      <c r="G20" s="86">
        <v>1907347604</v>
      </c>
      <c r="H20" s="86">
        <v>1907347604</v>
      </c>
    </row>
    <row r="21" spans="2:8" s="30" customFormat="1" x14ac:dyDescent="0.3">
      <c r="B21" s="52">
        <v>850109630067</v>
      </c>
      <c r="C21" s="50" t="s">
        <v>5</v>
      </c>
      <c r="D21" s="50" t="s">
        <v>36</v>
      </c>
      <c r="E21" s="83">
        <v>0</v>
      </c>
      <c r="F21" s="84">
        <v>262637.68999999994</v>
      </c>
      <c r="G21" s="85">
        <v>1907347604</v>
      </c>
      <c r="H21" s="86">
        <v>1907347604</v>
      </c>
    </row>
    <row r="22" spans="2:8" s="30" customFormat="1" x14ac:dyDescent="0.3">
      <c r="B22" s="52">
        <v>85010967000</v>
      </c>
      <c r="C22" s="50" t="s">
        <v>2</v>
      </c>
      <c r="D22" s="50" t="s">
        <v>46</v>
      </c>
      <c r="E22" s="83">
        <v>0</v>
      </c>
      <c r="F22" s="84">
        <v>0</v>
      </c>
      <c r="G22" s="85">
        <v>0</v>
      </c>
      <c r="H22" s="86">
        <v>0</v>
      </c>
    </row>
    <row r="23" spans="2:8" s="30" customFormat="1" x14ac:dyDescent="0.3">
      <c r="B23" s="52">
        <v>85010967002</v>
      </c>
      <c r="C23" s="50" t="s">
        <v>2</v>
      </c>
      <c r="D23" s="50" t="s">
        <v>86</v>
      </c>
      <c r="E23" s="83">
        <v>0</v>
      </c>
      <c r="F23" s="89"/>
      <c r="G23" s="86"/>
      <c r="H23" s="86">
        <v>0</v>
      </c>
    </row>
    <row r="24" spans="2:8" s="30" customFormat="1" x14ac:dyDescent="0.3">
      <c r="B24" s="53" t="s">
        <v>84</v>
      </c>
      <c r="C24" s="50" t="s">
        <v>5</v>
      </c>
      <c r="D24" s="50" t="s">
        <v>85</v>
      </c>
      <c r="E24" s="83">
        <v>0</v>
      </c>
      <c r="F24" s="89">
        <v>0</v>
      </c>
      <c r="G24" s="86">
        <v>0</v>
      </c>
      <c r="H24" s="86">
        <v>0</v>
      </c>
    </row>
    <row r="25" spans="2:8" s="30" customFormat="1" x14ac:dyDescent="0.3">
      <c r="B25" s="52">
        <v>85010967004</v>
      </c>
      <c r="C25" s="50" t="s">
        <v>2</v>
      </c>
      <c r="D25" s="50" t="s">
        <v>47</v>
      </c>
      <c r="E25" s="83">
        <v>0</v>
      </c>
      <c r="F25" s="84">
        <v>0</v>
      </c>
      <c r="G25" s="85">
        <v>0</v>
      </c>
      <c r="H25" s="86">
        <v>0</v>
      </c>
    </row>
    <row r="26" spans="2:8" s="30" customFormat="1" x14ac:dyDescent="0.3">
      <c r="B26" s="53" t="s">
        <v>87</v>
      </c>
      <c r="C26" s="50" t="s">
        <v>2</v>
      </c>
      <c r="D26" s="50" t="s">
        <v>48</v>
      </c>
      <c r="E26" s="83">
        <v>0</v>
      </c>
      <c r="F26" s="90"/>
      <c r="G26" s="90"/>
      <c r="H26" s="86">
        <v>0</v>
      </c>
    </row>
    <row r="27" spans="2:8" s="30" customFormat="1" x14ac:dyDescent="0.3">
      <c r="B27" s="53" t="s">
        <v>88</v>
      </c>
      <c r="C27" s="50" t="s">
        <v>5</v>
      </c>
      <c r="D27" s="50" t="s">
        <v>90</v>
      </c>
      <c r="E27" s="90"/>
      <c r="F27" s="92">
        <v>0</v>
      </c>
      <c r="G27" s="86">
        <v>0</v>
      </c>
      <c r="H27" s="86">
        <v>0</v>
      </c>
    </row>
    <row r="28" spans="2:8" s="30" customFormat="1" x14ac:dyDescent="0.3">
      <c r="B28" s="53" t="s">
        <v>89</v>
      </c>
      <c r="C28" s="50" t="s">
        <v>5</v>
      </c>
      <c r="D28" s="50" t="s">
        <v>49</v>
      </c>
      <c r="E28" s="90"/>
      <c r="F28" s="92">
        <v>0</v>
      </c>
      <c r="G28" s="86">
        <v>0</v>
      </c>
      <c r="H28" s="86">
        <v>0</v>
      </c>
    </row>
    <row r="29" spans="2:8" s="30" customFormat="1" x14ac:dyDescent="0.3">
      <c r="B29" s="52">
        <v>85010977001</v>
      </c>
      <c r="C29" s="50" t="s">
        <v>2</v>
      </c>
      <c r="D29" s="50" t="s">
        <v>67</v>
      </c>
      <c r="E29" s="83">
        <v>29198770</v>
      </c>
      <c r="F29" s="90"/>
      <c r="G29" s="90"/>
      <c r="H29" s="86">
        <v>29198770</v>
      </c>
    </row>
    <row r="30" spans="2:8" s="30" customFormat="1" x14ac:dyDescent="0.3">
      <c r="B30" s="52">
        <v>85010983001</v>
      </c>
      <c r="C30" s="50"/>
      <c r="D30" s="50" t="s">
        <v>53</v>
      </c>
      <c r="E30" s="83">
        <v>0</v>
      </c>
      <c r="F30" s="90"/>
      <c r="G30" s="90"/>
      <c r="H30" s="86">
        <v>0</v>
      </c>
    </row>
    <row r="31" spans="2:8" s="30" customFormat="1" x14ac:dyDescent="0.3">
      <c r="B31" s="53" t="s">
        <v>91</v>
      </c>
      <c r="C31" s="50" t="s">
        <v>2</v>
      </c>
      <c r="D31" s="50" t="s">
        <v>50</v>
      </c>
      <c r="E31" s="83">
        <v>0</v>
      </c>
      <c r="F31" s="90"/>
      <c r="G31" s="90"/>
      <c r="H31" s="86">
        <v>0</v>
      </c>
    </row>
    <row r="32" spans="2:8" s="30" customFormat="1" x14ac:dyDescent="0.3">
      <c r="B32" s="53" t="s">
        <v>92</v>
      </c>
      <c r="C32" s="50" t="s">
        <v>2</v>
      </c>
      <c r="D32" s="50" t="s">
        <v>51</v>
      </c>
      <c r="E32" s="83">
        <v>0</v>
      </c>
      <c r="F32" s="90"/>
      <c r="G32" s="90"/>
      <c r="H32" s="86">
        <v>0</v>
      </c>
    </row>
    <row r="33" spans="2:10" s="30" customFormat="1" x14ac:dyDescent="0.3">
      <c r="B33" s="52">
        <v>85010989001</v>
      </c>
      <c r="C33" s="50" t="s">
        <v>2</v>
      </c>
      <c r="D33" s="50" t="s">
        <v>52</v>
      </c>
      <c r="E33" s="83">
        <v>0</v>
      </c>
      <c r="F33" s="90"/>
      <c r="G33" s="90"/>
      <c r="H33" s="86">
        <v>0</v>
      </c>
    </row>
    <row r="34" spans="2:10" s="30" customFormat="1" x14ac:dyDescent="0.3">
      <c r="B34" s="52">
        <v>85020000000</v>
      </c>
      <c r="C34" s="50" t="s">
        <v>2</v>
      </c>
      <c r="D34" s="50" t="s">
        <v>103</v>
      </c>
      <c r="E34" s="83">
        <v>0</v>
      </c>
      <c r="F34" s="93">
        <v>41.61</v>
      </c>
      <c r="G34" s="86">
        <v>299957</v>
      </c>
      <c r="H34" s="86">
        <v>299957</v>
      </c>
    </row>
    <row r="35" spans="2:10" s="30" customFormat="1" x14ac:dyDescent="0.3">
      <c r="B35" s="52">
        <v>85020993001</v>
      </c>
      <c r="C35" s="50" t="s">
        <v>2</v>
      </c>
      <c r="D35" s="50" t="s">
        <v>55</v>
      </c>
      <c r="E35" s="83">
        <v>0</v>
      </c>
      <c r="F35" s="92">
        <v>41.61</v>
      </c>
      <c r="G35" s="86">
        <v>299957</v>
      </c>
      <c r="H35" s="86">
        <v>299957</v>
      </c>
    </row>
    <row r="36" spans="2:10" s="30" customFormat="1" x14ac:dyDescent="0.3">
      <c r="B36" s="53" t="s">
        <v>93</v>
      </c>
      <c r="C36" s="50" t="s">
        <v>2</v>
      </c>
      <c r="D36" s="50" t="s">
        <v>56</v>
      </c>
      <c r="E36" s="83"/>
      <c r="F36" s="92">
        <v>41.61</v>
      </c>
      <c r="G36" s="86">
        <v>299957</v>
      </c>
      <c r="H36" s="86">
        <v>299957</v>
      </c>
    </row>
    <row r="37" spans="2:10" s="30" customFormat="1" x14ac:dyDescent="0.3">
      <c r="B37" s="53" t="s">
        <v>94</v>
      </c>
      <c r="C37" s="50" t="s">
        <v>2</v>
      </c>
      <c r="D37" s="50" t="s">
        <v>57</v>
      </c>
      <c r="E37" s="83"/>
      <c r="F37" s="90"/>
      <c r="G37" s="90"/>
      <c r="H37" s="86">
        <v>0</v>
      </c>
    </row>
    <row r="38" spans="2:10" s="30" customFormat="1" x14ac:dyDescent="0.3">
      <c r="B38" s="53" t="s">
        <v>95</v>
      </c>
      <c r="C38" s="50" t="s">
        <v>2</v>
      </c>
      <c r="D38" s="50" t="s">
        <v>58</v>
      </c>
      <c r="E38" s="83">
        <v>0</v>
      </c>
      <c r="F38" s="90"/>
      <c r="G38" s="90"/>
      <c r="H38" s="86">
        <v>0</v>
      </c>
    </row>
    <row r="39" spans="2:10" s="30" customFormat="1" x14ac:dyDescent="0.3">
      <c r="B39" s="54"/>
      <c r="C39" s="50"/>
      <c r="D39" s="50"/>
      <c r="E39" s="83"/>
      <c r="F39" s="90"/>
      <c r="G39" s="90"/>
      <c r="H39" s="86"/>
    </row>
    <row r="40" spans="2:10" s="30" customFormat="1" x14ac:dyDescent="0.3">
      <c r="B40" s="52">
        <v>88000000000</v>
      </c>
      <c r="C40" s="50" t="s">
        <v>2</v>
      </c>
      <c r="D40" s="50" t="s">
        <v>59</v>
      </c>
      <c r="E40" s="85">
        <v>124780000000</v>
      </c>
      <c r="F40" s="90"/>
      <c r="G40" s="90"/>
      <c r="H40" s="86">
        <v>124780000000</v>
      </c>
    </row>
    <row r="41" spans="2:10" s="30" customFormat="1" x14ac:dyDescent="0.3">
      <c r="B41" s="52">
        <v>88010000000</v>
      </c>
      <c r="C41" s="50" t="s">
        <v>2</v>
      </c>
      <c r="D41" s="50" t="s">
        <v>60</v>
      </c>
      <c r="E41" s="85">
        <v>124780000000</v>
      </c>
      <c r="F41" s="90"/>
      <c r="G41" s="90"/>
      <c r="H41" s="86">
        <v>124780000000</v>
      </c>
    </row>
    <row r="42" spans="2:10" s="30" customFormat="1" x14ac:dyDescent="0.3">
      <c r="B42" s="52">
        <v>88010997000</v>
      </c>
      <c r="C42" s="50" t="s">
        <v>2</v>
      </c>
      <c r="D42" s="50" t="s">
        <v>61</v>
      </c>
      <c r="E42" s="85">
        <v>124780000000</v>
      </c>
      <c r="F42" s="90"/>
      <c r="G42" s="90"/>
      <c r="H42" s="86">
        <v>124780000000</v>
      </c>
    </row>
    <row r="43" spans="2:10" s="30" customFormat="1" x14ac:dyDescent="0.3">
      <c r="B43" s="53" t="s">
        <v>96</v>
      </c>
      <c r="C43" s="50" t="s">
        <v>2</v>
      </c>
      <c r="D43" s="50" t="s">
        <v>62</v>
      </c>
      <c r="E43" s="85">
        <v>124780000000</v>
      </c>
      <c r="F43" s="90"/>
      <c r="G43" s="90"/>
      <c r="H43" s="86">
        <v>124780000000</v>
      </c>
    </row>
    <row r="44" spans="2:10" s="30" customFormat="1" x14ac:dyDescent="0.3">
      <c r="B44" s="52">
        <v>89000000000</v>
      </c>
      <c r="C44" s="50" t="s">
        <v>2</v>
      </c>
      <c r="D44" s="50" t="s">
        <v>63</v>
      </c>
      <c r="E44" s="85">
        <v>-124780000000</v>
      </c>
      <c r="F44" s="90"/>
      <c r="G44" s="90"/>
      <c r="H44" s="86">
        <v>-124780000000</v>
      </c>
    </row>
    <row r="45" spans="2:10" s="30" customFormat="1" x14ac:dyDescent="0.3">
      <c r="B45" s="52">
        <v>89010000000</v>
      </c>
      <c r="C45" s="50" t="s">
        <v>2</v>
      </c>
      <c r="D45" s="50" t="s">
        <v>64</v>
      </c>
      <c r="E45" s="85">
        <v>-124780000000</v>
      </c>
      <c r="F45" s="90"/>
      <c r="G45" s="90"/>
      <c r="H45" s="86">
        <v>-124780000000</v>
      </c>
    </row>
    <row r="46" spans="2:10" s="30" customFormat="1" x14ac:dyDescent="0.3">
      <c r="B46" s="52">
        <v>89010962000</v>
      </c>
      <c r="C46" s="50" t="s">
        <v>2</v>
      </c>
      <c r="D46" s="50" t="s">
        <v>65</v>
      </c>
      <c r="E46" s="85">
        <v>-124780000000</v>
      </c>
      <c r="F46" s="90"/>
      <c r="G46" s="90"/>
      <c r="H46" s="86">
        <v>-124780000000</v>
      </c>
    </row>
    <row r="47" spans="2:10" s="30" customFormat="1" x14ac:dyDescent="0.3">
      <c r="B47" s="53" t="s">
        <v>97</v>
      </c>
      <c r="C47" s="50" t="s">
        <v>2</v>
      </c>
      <c r="D47" s="50" t="s">
        <v>66</v>
      </c>
      <c r="E47" s="85">
        <v>-124780000000</v>
      </c>
      <c r="F47" s="90"/>
      <c r="G47" s="90"/>
      <c r="H47" s="86">
        <v>-124780000000</v>
      </c>
    </row>
    <row r="48" spans="2:10" s="30" customFormat="1" x14ac:dyDescent="0.3">
      <c r="C48" s="33"/>
      <c r="D48" s="31"/>
      <c r="E48" s="31"/>
      <c r="F48" s="31"/>
      <c r="G48" s="31"/>
      <c r="H48" s="31"/>
      <c r="I48" s="31"/>
      <c r="J48" s="32"/>
    </row>
    <row r="49" s="30" customFormat="1" x14ac:dyDescent="0.3"/>
  </sheetData>
  <mergeCells count="3">
    <mergeCell ref="B1:H1"/>
    <mergeCell ref="B2:H2"/>
    <mergeCell ref="B3:H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election activeCell="A2" sqref="A2:I2"/>
    </sheetView>
  </sheetViews>
  <sheetFormatPr baseColWidth="10" defaultRowHeight="14.4" x14ac:dyDescent="0.3"/>
  <cols>
    <col min="1" max="1" width="16.44140625" customWidth="1"/>
    <col min="2" max="2" width="11.44140625" customWidth="1"/>
    <col min="4" max="4" width="12.88671875" customWidth="1"/>
    <col min="5" max="5" width="21.6640625" customWidth="1"/>
    <col min="6" max="6" width="13.88671875" customWidth="1"/>
    <col min="7" max="7" width="12.33203125" customWidth="1"/>
    <col min="9" max="9" width="11.44140625" customWidth="1"/>
  </cols>
  <sheetData>
    <row r="1" spans="1:9" x14ac:dyDescent="0.3">
      <c r="A1" s="114" t="s">
        <v>126</v>
      </c>
      <c r="B1" s="114"/>
      <c r="C1" s="114"/>
      <c r="D1" s="114"/>
      <c r="E1" s="114"/>
      <c r="F1" s="114"/>
      <c r="G1" s="114"/>
      <c r="H1" s="114"/>
      <c r="I1" s="114"/>
    </row>
    <row r="2" spans="1:9" x14ac:dyDescent="0.3">
      <c r="A2" s="115" t="s">
        <v>127</v>
      </c>
      <c r="B2" s="115"/>
      <c r="C2" s="115"/>
      <c r="D2" s="115"/>
      <c r="E2" s="115"/>
      <c r="F2" s="115"/>
      <c r="G2" s="115"/>
      <c r="H2" s="115"/>
      <c r="I2" s="115"/>
    </row>
    <row r="3" spans="1:9" x14ac:dyDescent="0.3">
      <c r="A3" s="116" t="s">
        <v>147</v>
      </c>
      <c r="B3" s="116"/>
      <c r="C3" s="116"/>
      <c r="D3" s="116"/>
      <c r="E3" s="116"/>
      <c r="F3" s="116"/>
      <c r="G3" s="116"/>
      <c r="H3" s="116"/>
      <c r="I3" s="116"/>
    </row>
    <row r="4" spans="1:9" x14ac:dyDescent="0.3">
      <c r="A4" s="115" t="s">
        <v>128</v>
      </c>
      <c r="B4" s="115"/>
      <c r="C4" s="115"/>
      <c r="D4" s="115"/>
      <c r="E4" s="115"/>
      <c r="F4" s="115"/>
      <c r="G4" s="115"/>
      <c r="H4" s="115"/>
      <c r="I4" s="115"/>
    </row>
    <row r="5" spans="1:9" x14ac:dyDescent="0.3">
      <c r="A5" s="115"/>
      <c r="B5" s="115"/>
      <c r="C5" s="115"/>
      <c r="D5" s="115"/>
      <c r="E5" s="115"/>
      <c r="F5" s="115"/>
      <c r="G5" s="115"/>
      <c r="H5" s="115"/>
      <c r="I5" s="115"/>
    </row>
    <row r="6" spans="1:9" x14ac:dyDescent="0.3">
      <c r="A6" s="113" t="s">
        <v>144</v>
      </c>
      <c r="B6" s="113"/>
      <c r="C6" s="113"/>
      <c r="D6" s="113"/>
      <c r="E6" s="113"/>
      <c r="F6" s="113"/>
      <c r="G6" s="113"/>
      <c r="H6" s="113"/>
      <c r="I6" s="113"/>
    </row>
    <row r="7" spans="1:9" x14ac:dyDescent="0.3">
      <c r="A7" s="108" t="s">
        <v>145</v>
      </c>
      <c r="B7" s="108"/>
      <c r="C7" s="108"/>
      <c r="D7" s="108"/>
      <c r="E7" s="108"/>
      <c r="F7" s="108"/>
      <c r="G7" s="108"/>
      <c r="H7" s="108"/>
      <c r="I7" s="108"/>
    </row>
    <row r="8" spans="1:9" x14ac:dyDescent="0.3">
      <c r="A8" s="109" t="s">
        <v>148</v>
      </c>
      <c r="B8" s="109"/>
      <c r="C8" s="109"/>
      <c r="D8" s="109"/>
      <c r="E8" s="109"/>
      <c r="F8" s="109"/>
      <c r="G8" s="109"/>
      <c r="H8" s="109"/>
      <c r="I8" s="109"/>
    </row>
    <row r="9" spans="1:9" x14ac:dyDescent="0.3">
      <c r="A9" s="99" t="s">
        <v>129</v>
      </c>
      <c r="B9" s="99"/>
      <c r="C9" s="99"/>
      <c r="D9" s="99"/>
      <c r="E9" s="99"/>
      <c r="F9" s="99"/>
      <c r="G9" s="99"/>
      <c r="H9" s="99"/>
      <c r="I9" s="99"/>
    </row>
    <row r="10" spans="1:9" x14ac:dyDescent="0.3">
      <c r="A10" s="99" t="s">
        <v>130</v>
      </c>
      <c r="B10" s="99"/>
      <c r="C10" s="99" t="s">
        <v>131</v>
      </c>
      <c r="D10" s="99"/>
      <c r="E10" s="99"/>
      <c r="F10" s="110" t="s">
        <v>132</v>
      </c>
      <c r="G10" s="110"/>
      <c r="H10" s="110"/>
      <c r="I10" s="110"/>
    </row>
    <row r="11" spans="1:9" x14ac:dyDescent="0.3">
      <c r="A11" s="99"/>
      <c r="B11" s="99"/>
      <c r="C11" s="7" t="s">
        <v>133</v>
      </c>
      <c r="D11" s="7" t="s">
        <v>134</v>
      </c>
      <c r="E11" s="7" t="s">
        <v>135</v>
      </c>
      <c r="F11" s="7" t="s">
        <v>121</v>
      </c>
      <c r="G11" s="7" t="s">
        <v>136</v>
      </c>
      <c r="H11" s="7" t="s">
        <v>135</v>
      </c>
      <c r="I11" s="7"/>
    </row>
    <row r="12" spans="1:9" x14ac:dyDescent="0.3">
      <c r="A12" s="111" t="s">
        <v>137</v>
      </c>
      <c r="B12" s="111"/>
      <c r="C12" s="111"/>
      <c r="D12" s="111"/>
      <c r="E12" s="111"/>
      <c r="F12" s="111"/>
      <c r="G12" s="111"/>
      <c r="H12" s="111"/>
      <c r="I12" s="111"/>
    </row>
    <row r="13" spans="1:9" x14ac:dyDescent="0.3">
      <c r="A13" s="112">
        <v>600000</v>
      </c>
      <c r="B13" s="112"/>
      <c r="C13" s="9">
        <v>42634</v>
      </c>
      <c r="D13" s="14">
        <v>8136.99</v>
      </c>
      <c r="E13" s="15" t="s">
        <v>138</v>
      </c>
      <c r="F13" s="16">
        <v>44672</v>
      </c>
      <c r="G13" s="14">
        <v>600000</v>
      </c>
      <c r="H13" s="106" t="s">
        <v>138</v>
      </c>
      <c r="I13" s="107"/>
    </row>
    <row r="14" spans="1:9" x14ac:dyDescent="0.3">
      <c r="A14" s="99"/>
      <c r="B14" s="99"/>
      <c r="C14" s="9">
        <v>42846</v>
      </c>
      <c r="D14" s="14">
        <v>31364.38</v>
      </c>
      <c r="E14" s="15" t="s">
        <v>138</v>
      </c>
      <c r="F14" s="7"/>
      <c r="G14" s="15"/>
      <c r="H14" s="99"/>
      <c r="I14" s="99"/>
    </row>
    <row r="15" spans="1:9" x14ac:dyDescent="0.3">
      <c r="A15" s="106"/>
      <c r="B15" s="107"/>
      <c r="C15" s="9">
        <v>42999</v>
      </c>
      <c r="D15" s="14">
        <v>22635.62</v>
      </c>
      <c r="E15" s="15" t="s">
        <v>138</v>
      </c>
      <c r="F15" s="7"/>
      <c r="G15" s="15"/>
      <c r="H15" s="106"/>
      <c r="I15" s="107"/>
    </row>
    <row r="16" spans="1:9" x14ac:dyDescent="0.3">
      <c r="A16" s="106"/>
      <c r="B16" s="107"/>
      <c r="C16" s="9">
        <v>43210</v>
      </c>
      <c r="D16" s="14">
        <v>31216.44</v>
      </c>
      <c r="E16" s="15" t="s">
        <v>138</v>
      </c>
      <c r="F16" s="7"/>
      <c r="G16" s="15"/>
      <c r="H16" s="106"/>
      <c r="I16" s="107"/>
    </row>
    <row r="17" spans="1:9" x14ac:dyDescent="0.3">
      <c r="A17" s="106"/>
      <c r="B17" s="107"/>
      <c r="C17" s="17">
        <v>43364</v>
      </c>
      <c r="D17" s="14">
        <v>22783.56</v>
      </c>
      <c r="E17" s="15" t="s">
        <v>138</v>
      </c>
      <c r="F17" s="7"/>
      <c r="G17" s="18"/>
      <c r="H17" s="106"/>
      <c r="I17" s="107"/>
    </row>
    <row r="18" spans="1:9" x14ac:dyDescent="0.3">
      <c r="A18" s="106"/>
      <c r="B18" s="107"/>
      <c r="C18" s="9">
        <v>43577</v>
      </c>
      <c r="D18" s="14">
        <v>31512.33</v>
      </c>
      <c r="E18" s="15" t="s">
        <v>138</v>
      </c>
      <c r="F18" s="7"/>
      <c r="G18" s="15"/>
      <c r="H18" s="106"/>
      <c r="I18" s="107"/>
    </row>
    <row r="19" spans="1:9" x14ac:dyDescent="0.3">
      <c r="A19" s="99"/>
      <c r="B19" s="99"/>
      <c r="C19" s="19">
        <v>43728</v>
      </c>
      <c r="D19" s="14">
        <v>22339.73</v>
      </c>
      <c r="E19" s="15" t="s">
        <v>138</v>
      </c>
      <c r="F19" s="7"/>
      <c r="G19" s="15"/>
      <c r="H19" s="99"/>
      <c r="I19" s="99"/>
    </row>
    <row r="20" spans="1:9" x14ac:dyDescent="0.3">
      <c r="A20" s="99"/>
      <c r="B20" s="99"/>
      <c r="C20" s="19">
        <v>43942</v>
      </c>
      <c r="D20" s="14">
        <v>31660.27</v>
      </c>
      <c r="E20" s="15" t="s">
        <v>138</v>
      </c>
      <c r="F20" s="7"/>
      <c r="G20" s="15"/>
      <c r="H20" s="99"/>
      <c r="I20" s="99"/>
    </row>
    <row r="21" spans="1:9" x14ac:dyDescent="0.3">
      <c r="A21" s="106"/>
      <c r="B21" s="107"/>
      <c r="C21" s="19">
        <v>44095</v>
      </c>
      <c r="D21" s="14">
        <v>22635.62</v>
      </c>
      <c r="E21" s="29" t="s">
        <v>138</v>
      </c>
      <c r="F21" s="7"/>
      <c r="G21" s="15"/>
      <c r="H21" s="106"/>
      <c r="I21" s="107"/>
    </row>
    <row r="22" spans="1:9" x14ac:dyDescent="0.3">
      <c r="A22" s="106"/>
      <c r="B22" s="107"/>
      <c r="C22" s="19">
        <v>44307</v>
      </c>
      <c r="D22" s="14">
        <v>31364.38</v>
      </c>
      <c r="E22" s="15" t="s">
        <v>138</v>
      </c>
      <c r="F22" s="7"/>
      <c r="G22" s="15"/>
      <c r="H22" s="99"/>
      <c r="I22" s="99"/>
    </row>
    <row r="23" spans="1:9" x14ac:dyDescent="0.3">
      <c r="A23" s="106"/>
      <c r="B23" s="107"/>
      <c r="C23" s="19">
        <v>44460</v>
      </c>
      <c r="D23" s="14">
        <v>22635.62</v>
      </c>
      <c r="E23" s="44" t="s">
        <v>138</v>
      </c>
      <c r="F23" s="7"/>
      <c r="G23" s="15"/>
      <c r="H23" s="106"/>
      <c r="I23" s="107"/>
    </row>
    <row r="24" spans="1:9" x14ac:dyDescent="0.3">
      <c r="A24" s="106"/>
      <c r="B24" s="107"/>
      <c r="C24" s="19">
        <v>44672</v>
      </c>
      <c r="D24" s="14">
        <v>31364.38</v>
      </c>
      <c r="E24" s="79" t="s">
        <v>138</v>
      </c>
      <c r="F24" s="7"/>
      <c r="G24" s="15"/>
      <c r="H24" s="99"/>
      <c r="I24" s="99"/>
    </row>
    <row r="25" spans="1:9" x14ac:dyDescent="0.3">
      <c r="A25" s="102"/>
      <c r="B25" s="102"/>
      <c r="C25" s="19"/>
      <c r="D25" s="27">
        <f>SUM(D13:D24)</f>
        <v>309649.32</v>
      </c>
      <c r="E25" s="20"/>
      <c r="F25" s="21"/>
      <c r="G25" s="27">
        <f>G13</f>
        <v>600000</v>
      </c>
      <c r="H25" s="103"/>
      <c r="I25" s="102"/>
    </row>
    <row r="26" spans="1:9" x14ac:dyDescent="0.3">
      <c r="A26" s="22"/>
      <c r="B26" s="22"/>
      <c r="C26" s="23"/>
      <c r="D26" s="24"/>
      <c r="E26" s="22"/>
      <c r="F26" s="25"/>
      <c r="G26" s="22"/>
      <c r="H26" s="22"/>
      <c r="I26" s="22"/>
    </row>
    <row r="28" spans="1:9" x14ac:dyDescent="0.3">
      <c r="A28" s="26" t="s">
        <v>140</v>
      </c>
      <c r="B28" s="104" t="s">
        <v>141</v>
      </c>
      <c r="C28" s="104"/>
      <c r="D28" s="104"/>
      <c r="E28" s="104" t="s">
        <v>142</v>
      </c>
      <c r="F28" s="104"/>
      <c r="G28" s="104"/>
    </row>
    <row r="29" spans="1:9" x14ac:dyDescent="0.3">
      <c r="A29" s="11">
        <v>479000</v>
      </c>
      <c r="B29" s="98">
        <v>42579</v>
      </c>
      <c r="C29" s="105"/>
      <c r="D29" s="105"/>
      <c r="E29" s="100">
        <v>44307</v>
      </c>
      <c r="F29" s="101"/>
      <c r="G29" s="98"/>
    </row>
    <row r="30" spans="1:9" x14ac:dyDescent="0.3">
      <c r="A30" s="11">
        <v>20000</v>
      </c>
      <c r="B30" s="98">
        <v>42580</v>
      </c>
      <c r="C30" s="99"/>
      <c r="D30" s="99"/>
      <c r="E30" s="100">
        <v>44307</v>
      </c>
      <c r="F30" s="101"/>
      <c r="G30" s="98"/>
    </row>
    <row r="31" spans="1:9" x14ac:dyDescent="0.3">
      <c r="A31" s="11">
        <v>1000</v>
      </c>
      <c r="B31" s="98">
        <v>42599</v>
      </c>
      <c r="C31" s="99"/>
      <c r="D31" s="99"/>
      <c r="E31" s="100">
        <v>44307</v>
      </c>
      <c r="F31" s="101"/>
      <c r="G31" s="98"/>
    </row>
    <row r="32" spans="1:9" x14ac:dyDescent="0.3">
      <c r="A32" s="11">
        <v>18000</v>
      </c>
      <c r="B32" s="98">
        <v>42619</v>
      </c>
      <c r="C32" s="99"/>
      <c r="D32" s="99"/>
      <c r="E32" s="100">
        <v>44307</v>
      </c>
      <c r="F32" s="101"/>
      <c r="G32" s="98"/>
    </row>
    <row r="33" spans="1:7" x14ac:dyDescent="0.3">
      <c r="A33" s="11">
        <v>50000</v>
      </c>
      <c r="B33" s="98">
        <v>42621</v>
      </c>
      <c r="C33" s="99"/>
      <c r="D33" s="99"/>
      <c r="E33" s="100">
        <v>44307</v>
      </c>
      <c r="F33" s="101"/>
      <c r="G33" s="98"/>
    </row>
    <row r="34" spans="1:7" x14ac:dyDescent="0.3">
      <c r="A34" s="11">
        <v>10000</v>
      </c>
      <c r="B34" s="98">
        <v>42640</v>
      </c>
      <c r="C34" s="99"/>
      <c r="D34" s="99"/>
      <c r="E34" s="100">
        <v>44307</v>
      </c>
      <c r="F34" s="101"/>
      <c r="G34" s="98"/>
    </row>
    <row r="35" spans="1:7" x14ac:dyDescent="0.3">
      <c r="A35" s="11">
        <v>22000</v>
      </c>
      <c r="B35" s="98">
        <v>42641</v>
      </c>
      <c r="C35" s="99"/>
      <c r="D35" s="99"/>
      <c r="E35" s="100">
        <v>44307</v>
      </c>
      <c r="F35" s="101"/>
      <c r="G35" s="98"/>
    </row>
    <row r="36" spans="1:7" x14ac:dyDescent="0.3">
      <c r="A36" s="12">
        <f>SUM(A29:A35)</f>
        <v>600000</v>
      </c>
      <c r="B36" s="97" t="s">
        <v>146</v>
      </c>
      <c r="C36" s="97"/>
      <c r="D36" s="97"/>
      <c r="E36" s="97"/>
      <c r="F36" s="97"/>
      <c r="G36" s="97"/>
    </row>
  </sheetData>
  <mergeCells count="56">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B28:D28"/>
    <mergeCell ref="E28:G28"/>
    <mergeCell ref="B29:D29"/>
    <mergeCell ref="E29:G29"/>
    <mergeCell ref="B30:D30"/>
    <mergeCell ref="E30:G30"/>
    <mergeCell ref="B31:D31"/>
    <mergeCell ref="E31:G31"/>
    <mergeCell ref="B32:D32"/>
    <mergeCell ref="E32:G32"/>
    <mergeCell ref="B36:G36"/>
    <mergeCell ref="B33:D33"/>
    <mergeCell ref="E33:G33"/>
    <mergeCell ref="B34:D34"/>
    <mergeCell ref="E34:G34"/>
    <mergeCell ref="B35:D35"/>
    <mergeCell ref="E35:G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topLeftCell="A10" workbookViewId="0">
      <selection activeCell="E27" sqref="E27"/>
    </sheetView>
  </sheetViews>
  <sheetFormatPr baseColWidth="10" defaultRowHeight="14.4" x14ac:dyDescent="0.3"/>
  <cols>
    <col min="1" max="1" width="16.44140625" customWidth="1"/>
    <col min="2" max="2" width="11.44140625" customWidth="1"/>
    <col min="4" max="4" width="12.88671875" customWidth="1"/>
    <col min="5" max="5" width="21.6640625" customWidth="1"/>
    <col min="6" max="6" width="13.88671875" customWidth="1"/>
    <col min="7" max="7" width="12.33203125" customWidth="1"/>
    <col min="9" max="9" width="11.44140625" customWidth="1"/>
  </cols>
  <sheetData>
    <row r="1" spans="1:9" x14ac:dyDescent="0.3">
      <c r="A1" s="114" t="s">
        <v>126</v>
      </c>
      <c r="B1" s="114"/>
      <c r="C1" s="114"/>
      <c r="D1" s="114"/>
      <c r="E1" s="114"/>
      <c r="F1" s="114"/>
      <c r="G1" s="114"/>
      <c r="H1" s="114"/>
      <c r="I1" s="114"/>
    </row>
    <row r="2" spans="1:9" x14ac:dyDescent="0.3">
      <c r="A2" s="115" t="s">
        <v>127</v>
      </c>
      <c r="B2" s="115"/>
      <c r="C2" s="115"/>
      <c r="D2" s="115"/>
      <c r="E2" s="115"/>
      <c r="F2" s="115"/>
      <c r="G2" s="115"/>
      <c r="H2" s="115"/>
      <c r="I2" s="115"/>
    </row>
    <row r="3" spans="1:9" x14ac:dyDescent="0.3">
      <c r="A3" s="116" t="s">
        <v>149</v>
      </c>
      <c r="B3" s="116"/>
      <c r="C3" s="116"/>
      <c r="D3" s="116"/>
      <c r="E3" s="116"/>
      <c r="F3" s="116"/>
      <c r="G3" s="116"/>
      <c r="H3" s="116"/>
      <c r="I3" s="116"/>
    </row>
    <row r="4" spans="1:9" x14ac:dyDescent="0.3">
      <c r="A4" s="115" t="s">
        <v>128</v>
      </c>
      <c r="B4" s="115"/>
      <c r="C4" s="115"/>
      <c r="D4" s="115"/>
      <c r="E4" s="115"/>
      <c r="F4" s="115"/>
      <c r="G4" s="115"/>
      <c r="H4" s="115"/>
      <c r="I4" s="115"/>
    </row>
    <row r="5" spans="1:9" x14ac:dyDescent="0.3">
      <c r="A5" s="115"/>
      <c r="B5" s="115"/>
      <c r="C5" s="115"/>
      <c r="D5" s="115"/>
      <c r="E5" s="115"/>
      <c r="F5" s="115"/>
      <c r="G5" s="115"/>
      <c r="H5" s="115"/>
      <c r="I5" s="115"/>
    </row>
    <row r="6" spans="1:9" x14ac:dyDescent="0.3">
      <c r="A6" s="113" t="s">
        <v>144</v>
      </c>
      <c r="B6" s="113"/>
      <c r="C6" s="113"/>
      <c r="D6" s="113"/>
      <c r="E6" s="113"/>
      <c r="F6" s="113"/>
      <c r="G6" s="113"/>
      <c r="H6" s="113"/>
      <c r="I6" s="113"/>
    </row>
    <row r="7" spans="1:9" x14ac:dyDescent="0.3">
      <c r="A7" s="108" t="s">
        <v>145</v>
      </c>
      <c r="B7" s="108"/>
      <c r="C7" s="108"/>
      <c r="D7" s="108"/>
      <c r="E7" s="108"/>
      <c r="F7" s="108"/>
      <c r="G7" s="108"/>
      <c r="H7" s="108"/>
      <c r="I7" s="108"/>
    </row>
    <row r="8" spans="1:9" x14ac:dyDescent="0.3">
      <c r="A8" s="109" t="s">
        <v>150</v>
      </c>
      <c r="B8" s="109"/>
      <c r="C8" s="109"/>
      <c r="D8" s="109"/>
      <c r="E8" s="109"/>
      <c r="F8" s="109"/>
      <c r="G8" s="109"/>
      <c r="H8" s="109"/>
      <c r="I8" s="109"/>
    </row>
    <row r="9" spans="1:9" x14ac:dyDescent="0.3">
      <c r="A9" s="99" t="s">
        <v>129</v>
      </c>
      <c r="B9" s="99"/>
      <c r="C9" s="99"/>
      <c r="D9" s="99"/>
      <c r="E9" s="99"/>
      <c r="F9" s="99"/>
      <c r="G9" s="99"/>
      <c r="H9" s="99"/>
      <c r="I9" s="99"/>
    </row>
    <row r="10" spans="1:9" x14ac:dyDescent="0.3">
      <c r="A10" s="99" t="s">
        <v>130</v>
      </c>
      <c r="B10" s="99"/>
      <c r="C10" s="99" t="s">
        <v>131</v>
      </c>
      <c r="D10" s="99"/>
      <c r="E10" s="99"/>
      <c r="F10" s="110" t="s">
        <v>132</v>
      </c>
      <c r="G10" s="110"/>
      <c r="H10" s="110"/>
      <c r="I10" s="110"/>
    </row>
    <row r="11" spans="1:9" x14ac:dyDescent="0.3">
      <c r="A11" s="99"/>
      <c r="B11" s="99"/>
      <c r="C11" s="7" t="s">
        <v>133</v>
      </c>
      <c r="D11" s="7" t="s">
        <v>134</v>
      </c>
      <c r="E11" s="7" t="s">
        <v>135</v>
      </c>
      <c r="F11" s="7" t="s">
        <v>121</v>
      </c>
      <c r="G11" s="7" t="s">
        <v>136</v>
      </c>
      <c r="H11" s="7" t="s">
        <v>135</v>
      </c>
      <c r="I11" s="7"/>
    </row>
    <row r="12" spans="1:9" x14ac:dyDescent="0.3">
      <c r="A12" s="111" t="s">
        <v>137</v>
      </c>
      <c r="B12" s="111"/>
      <c r="C12" s="111"/>
      <c r="D12" s="111"/>
      <c r="E12" s="111"/>
      <c r="F12" s="111"/>
      <c r="G12" s="111"/>
      <c r="H12" s="111"/>
      <c r="I12" s="111"/>
    </row>
    <row r="13" spans="1:9" x14ac:dyDescent="0.3">
      <c r="A13" s="112">
        <v>600000</v>
      </c>
      <c r="B13" s="112"/>
      <c r="C13" s="9">
        <v>42634</v>
      </c>
      <c r="D13" s="14">
        <v>9041.1</v>
      </c>
      <c r="E13" s="15" t="s">
        <v>138</v>
      </c>
      <c r="F13" s="16">
        <v>45037</v>
      </c>
      <c r="G13" s="14">
        <v>600000</v>
      </c>
      <c r="H13" s="106" t="s">
        <v>138</v>
      </c>
      <c r="I13" s="107"/>
    </row>
    <row r="14" spans="1:9" x14ac:dyDescent="0.3">
      <c r="A14" s="99"/>
      <c r="B14" s="99"/>
      <c r="C14" s="9">
        <v>42846</v>
      </c>
      <c r="D14" s="14">
        <v>34849.32</v>
      </c>
      <c r="E14" s="15" t="s">
        <v>138</v>
      </c>
      <c r="F14" s="7"/>
      <c r="G14" s="15"/>
      <c r="H14" s="99"/>
      <c r="I14" s="99"/>
    </row>
    <row r="15" spans="1:9" x14ac:dyDescent="0.3">
      <c r="A15" s="106"/>
      <c r="B15" s="107"/>
      <c r="C15" s="9">
        <v>42999</v>
      </c>
      <c r="D15" s="14">
        <v>25150.68</v>
      </c>
      <c r="E15" s="15" t="s">
        <v>138</v>
      </c>
      <c r="F15" s="7"/>
      <c r="G15" s="15"/>
      <c r="H15" s="106"/>
      <c r="I15" s="107"/>
    </row>
    <row r="16" spans="1:9" x14ac:dyDescent="0.3">
      <c r="A16" s="106"/>
      <c r="B16" s="107"/>
      <c r="C16" s="9">
        <v>43210</v>
      </c>
      <c r="D16" s="14">
        <v>34684.93</v>
      </c>
      <c r="E16" s="15" t="s">
        <v>138</v>
      </c>
      <c r="F16" s="7"/>
      <c r="G16" s="15"/>
      <c r="H16" s="106"/>
      <c r="I16" s="107"/>
    </row>
    <row r="17" spans="1:9" x14ac:dyDescent="0.3">
      <c r="A17" s="106"/>
      <c r="B17" s="107"/>
      <c r="C17" s="17">
        <v>43364</v>
      </c>
      <c r="D17" s="14">
        <v>25315.07</v>
      </c>
      <c r="E17" s="15" t="s">
        <v>138</v>
      </c>
      <c r="F17" s="7"/>
      <c r="G17" s="18"/>
      <c r="H17" s="106"/>
      <c r="I17" s="107"/>
    </row>
    <row r="18" spans="1:9" x14ac:dyDescent="0.3">
      <c r="A18" s="106"/>
      <c r="B18" s="107"/>
      <c r="C18" s="9">
        <v>43577</v>
      </c>
      <c r="D18" s="14">
        <v>35013.699999999997</v>
      </c>
      <c r="E18" s="15" t="s">
        <v>138</v>
      </c>
      <c r="F18" s="7"/>
      <c r="G18" s="15"/>
      <c r="H18" s="106"/>
      <c r="I18" s="107"/>
    </row>
    <row r="19" spans="1:9" x14ac:dyDescent="0.3">
      <c r="A19" s="99"/>
      <c r="B19" s="99"/>
      <c r="C19" s="19">
        <v>43728</v>
      </c>
      <c r="D19" s="14">
        <v>24821.919999999998</v>
      </c>
      <c r="E19" s="15" t="s">
        <v>138</v>
      </c>
      <c r="F19" s="7"/>
      <c r="G19" s="15"/>
      <c r="H19" s="99"/>
      <c r="I19" s="99"/>
    </row>
    <row r="20" spans="1:9" x14ac:dyDescent="0.3">
      <c r="A20" s="99"/>
      <c r="B20" s="99"/>
      <c r="C20" s="19">
        <v>43942</v>
      </c>
      <c r="D20" s="14">
        <v>35178.080000000002</v>
      </c>
      <c r="E20" s="15" t="s">
        <v>138</v>
      </c>
      <c r="F20" s="7"/>
      <c r="G20" s="15"/>
      <c r="H20" s="99"/>
      <c r="I20" s="99"/>
    </row>
    <row r="21" spans="1:9" x14ac:dyDescent="0.3">
      <c r="A21" s="106"/>
      <c r="B21" s="107"/>
      <c r="C21" s="19">
        <v>44095</v>
      </c>
      <c r="D21" s="14">
        <v>25150.68</v>
      </c>
      <c r="E21" s="29" t="s">
        <v>138</v>
      </c>
      <c r="F21" s="7"/>
      <c r="G21" s="15"/>
      <c r="H21" s="106"/>
      <c r="I21" s="107"/>
    </row>
    <row r="22" spans="1:9" x14ac:dyDescent="0.3">
      <c r="A22" s="106"/>
      <c r="B22" s="107"/>
      <c r="C22" s="19">
        <v>44307</v>
      </c>
      <c r="D22" s="14">
        <v>34849.32</v>
      </c>
      <c r="E22" s="15" t="s">
        <v>138</v>
      </c>
      <c r="F22" s="7"/>
      <c r="G22" s="15"/>
      <c r="H22" s="99"/>
      <c r="I22" s="99"/>
    </row>
    <row r="23" spans="1:9" x14ac:dyDescent="0.3">
      <c r="A23" s="106"/>
      <c r="B23" s="107"/>
      <c r="C23" s="19">
        <v>44460</v>
      </c>
      <c r="D23" s="14">
        <v>25150.68</v>
      </c>
      <c r="E23" s="44" t="s">
        <v>138</v>
      </c>
      <c r="F23" s="7"/>
      <c r="G23" s="15"/>
      <c r="H23" s="106"/>
      <c r="I23" s="107"/>
    </row>
    <row r="24" spans="1:9" x14ac:dyDescent="0.3">
      <c r="A24" s="106"/>
      <c r="B24" s="107"/>
      <c r="C24" s="19">
        <v>44672</v>
      </c>
      <c r="D24" s="14">
        <v>34849.32</v>
      </c>
      <c r="E24" s="79" t="s">
        <v>138</v>
      </c>
      <c r="F24" s="7"/>
      <c r="G24" s="15"/>
      <c r="H24" s="99"/>
      <c r="I24" s="99"/>
    </row>
    <row r="25" spans="1:9" x14ac:dyDescent="0.3">
      <c r="A25" s="106"/>
      <c r="B25" s="107"/>
      <c r="C25" s="19">
        <v>44825</v>
      </c>
      <c r="D25" s="14">
        <v>25150.68</v>
      </c>
      <c r="E25" s="80" t="s">
        <v>138</v>
      </c>
      <c r="F25" s="7"/>
      <c r="G25" s="15"/>
      <c r="H25" s="106"/>
      <c r="I25" s="107"/>
    </row>
    <row r="26" spans="1:9" x14ac:dyDescent="0.3">
      <c r="A26" s="106"/>
      <c r="B26" s="107"/>
      <c r="C26" s="19">
        <v>45037</v>
      </c>
      <c r="D26" s="14">
        <v>34849.32</v>
      </c>
      <c r="E26" s="15" t="s">
        <v>138</v>
      </c>
      <c r="F26" s="7"/>
      <c r="G26" s="15"/>
      <c r="H26" s="99"/>
      <c r="I26" s="99"/>
    </row>
    <row r="27" spans="1:9" x14ac:dyDescent="0.3">
      <c r="A27" s="102"/>
      <c r="B27" s="102"/>
      <c r="C27" s="19"/>
      <c r="D27" s="27">
        <f>SUM(D13:D26)</f>
        <v>404054.8</v>
      </c>
      <c r="E27" s="20"/>
      <c r="F27" s="21"/>
      <c r="G27" s="27">
        <f>G13</f>
        <v>600000</v>
      </c>
      <c r="H27" s="103"/>
      <c r="I27" s="102"/>
    </row>
    <row r="28" spans="1:9" x14ac:dyDescent="0.3">
      <c r="A28" s="22"/>
      <c r="B28" s="22"/>
      <c r="C28" s="23"/>
      <c r="D28" s="24"/>
      <c r="E28" s="22"/>
      <c r="F28" s="25"/>
      <c r="G28" s="22"/>
      <c r="H28" s="22"/>
      <c r="I28" s="22"/>
    </row>
    <row r="30" spans="1:9" x14ac:dyDescent="0.3">
      <c r="A30" s="26" t="s">
        <v>140</v>
      </c>
      <c r="B30" s="104" t="s">
        <v>141</v>
      </c>
      <c r="C30" s="104"/>
      <c r="D30" s="104"/>
      <c r="E30" s="104" t="s">
        <v>142</v>
      </c>
      <c r="F30" s="104"/>
      <c r="G30" s="104"/>
    </row>
    <row r="31" spans="1:9" x14ac:dyDescent="0.3">
      <c r="A31" s="11">
        <v>50000</v>
      </c>
      <c r="B31" s="98">
        <v>42579</v>
      </c>
      <c r="C31" s="105"/>
      <c r="D31" s="105"/>
      <c r="E31" s="100">
        <v>45037</v>
      </c>
      <c r="F31" s="101"/>
      <c r="G31" s="98"/>
    </row>
    <row r="32" spans="1:9" x14ac:dyDescent="0.3">
      <c r="A32" s="11">
        <v>29000</v>
      </c>
      <c r="B32" s="98">
        <v>42579</v>
      </c>
      <c r="C32" s="99"/>
      <c r="D32" s="99"/>
      <c r="E32" s="100">
        <v>45037</v>
      </c>
      <c r="F32" s="101"/>
      <c r="G32" s="98"/>
    </row>
    <row r="33" spans="1:7" x14ac:dyDescent="0.3">
      <c r="A33" s="11">
        <v>4000</v>
      </c>
      <c r="B33" s="98">
        <v>42579</v>
      </c>
      <c r="C33" s="105"/>
      <c r="D33" s="105"/>
      <c r="E33" s="100">
        <v>45037</v>
      </c>
      <c r="F33" s="101"/>
      <c r="G33" s="98"/>
    </row>
    <row r="34" spans="1:7" x14ac:dyDescent="0.3">
      <c r="A34" s="11">
        <v>5000</v>
      </c>
      <c r="B34" s="98">
        <v>42579</v>
      </c>
      <c r="C34" s="99"/>
      <c r="D34" s="99"/>
      <c r="E34" s="100">
        <v>45037</v>
      </c>
      <c r="F34" s="101"/>
      <c r="G34" s="98"/>
    </row>
    <row r="35" spans="1:7" x14ac:dyDescent="0.3">
      <c r="A35" s="11">
        <v>30000</v>
      </c>
      <c r="B35" s="98">
        <v>42579</v>
      </c>
      <c r="C35" s="105"/>
      <c r="D35" s="105"/>
      <c r="E35" s="100">
        <v>45037</v>
      </c>
      <c r="F35" s="101"/>
      <c r="G35" s="98"/>
    </row>
    <row r="36" spans="1:7" x14ac:dyDescent="0.3">
      <c r="A36" s="11">
        <v>5000</v>
      </c>
      <c r="B36" s="98">
        <v>42579</v>
      </c>
      <c r="C36" s="99"/>
      <c r="D36" s="99"/>
      <c r="E36" s="100">
        <v>45037</v>
      </c>
      <c r="F36" s="101"/>
      <c r="G36" s="98"/>
    </row>
    <row r="37" spans="1:7" x14ac:dyDescent="0.3">
      <c r="A37" s="11">
        <v>20000</v>
      </c>
      <c r="B37" s="98">
        <v>42584</v>
      </c>
      <c r="C37" s="99"/>
      <c r="D37" s="99"/>
      <c r="E37" s="100">
        <v>45037</v>
      </c>
      <c r="F37" s="101"/>
      <c r="G37" s="98"/>
    </row>
    <row r="38" spans="1:7" x14ac:dyDescent="0.3">
      <c r="A38" s="11">
        <v>35000</v>
      </c>
      <c r="B38" s="98">
        <v>42584</v>
      </c>
      <c r="C38" s="99"/>
      <c r="D38" s="99"/>
      <c r="E38" s="100">
        <v>45037</v>
      </c>
      <c r="F38" s="101"/>
      <c r="G38" s="98"/>
    </row>
    <row r="39" spans="1:7" x14ac:dyDescent="0.3">
      <c r="A39" s="11">
        <v>400000</v>
      </c>
      <c r="B39" s="98">
        <v>42587</v>
      </c>
      <c r="C39" s="99"/>
      <c r="D39" s="99"/>
      <c r="E39" s="100">
        <v>45037</v>
      </c>
      <c r="F39" s="101"/>
      <c r="G39" s="98"/>
    </row>
    <row r="40" spans="1:7" x14ac:dyDescent="0.3">
      <c r="A40" s="11">
        <v>5000</v>
      </c>
      <c r="B40" s="98">
        <v>42598</v>
      </c>
      <c r="C40" s="99"/>
      <c r="D40" s="99"/>
      <c r="E40" s="100">
        <v>45037</v>
      </c>
      <c r="F40" s="101"/>
      <c r="G40" s="98"/>
    </row>
    <row r="41" spans="1:7" x14ac:dyDescent="0.3">
      <c r="A41" s="11">
        <v>10000</v>
      </c>
      <c r="B41" s="98">
        <v>42599</v>
      </c>
      <c r="C41" s="99"/>
      <c r="D41" s="99"/>
      <c r="E41" s="100">
        <v>45037</v>
      </c>
      <c r="F41" s="101"/>
      <c r="G41" s="98"/>
    </row>
    <row r="42" spans="1:7" x14ac:dyDescent="0.3">
      <c r="A42" s="11">
        <v>7000</v>
      </c>
      <c r="B42" s="98">
        <v>42611</v>
      </c>
      <c r="C42" s="99"/>
      <c r="D42" s="99"/>
      <c r="E42" s="100">
        <v>45037</v>
      </c>
      <c r="F42" s="101"/>
      <c r="G42" s="98"/>
    </row>
    <row r="43" spans="1:7" x14ac:dyDescent="0.3">
      <c r="A43" s="12">
        <f>SUM(A31:A42)</f>
        <v>600000</v>
      </c>
      <c r="B43" s="97" t="s">
        <v>146</v>
      </c>
      <c r="C43" s="97"/>
      <c r="D43" s="97"/>
      <c r="E43" s="97"/>
      <c r="F43" s="97"/>
      <c r="G43" s="97"/>
    </row>
  </sheetData>
  <mergeCells count="70">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A26:B26"/>
    <mergeCell ref="H26:I26"/>
    <mergeCell ref="A27:B27"/>
    <mergeCell ref="H27:I27"/>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B37:D37"/>
    <mergeCell ref="E37:G37"/>
    <mergeCell ref="B38:D38"/>
    <mergeCell ref="E38:G38"/>
    <mergeCell ref="B42:D42"/>
    <mergeCell ref="E42:G42"/>
    <mergeCell ref="B43:G43"/>
    <mergeCell ref="B39:D39"/>
    <mergeCell ref="E39:G39"/>
    <mergeCell ref="B40:D40"/>
    <mergeCell ref="E40:G40"/>
    <mergeCell ref="B41:D41"/>
    <mergeCell ref="E41:G4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election activeCell="E24" sqref="E24"/>
    </sheetView>
  </sheetViews>
  <sheetFormatPr baseColWidth="10" defaultRowHeight="14.4" x14ac:dyDescent="0.3"/>
  <cols>
    <col min="1" max="1" width="16.109375" bestFit="1" customWidth="1"/>
    <col min="2" max="2" width="8.6640625" customWidth="1"/>
    <col min="4" max="4" width="13.88671875" bestFit="1" customWidth="1"/>
    <col min="5" max="5" width="17.109375" bestFit="1" customWidth="1"/>
  </cols>
  <sheetData>
    <row r="1" spans="1:9" x14ac:dyDescent="0.3">
      <c r="A1" s="114" t="s">
        <v>126</v>
      </c>
      <c r="B1" s="114"/>
      <c r="C1" s="114"/>
      <c r="D1" s="114"/>
      <c r="E1" s="114"/>
      <c r="F1" s="114"/>
      <c r="G1" s="114"/>
      <c r="H1" s="114"/>
      <c r="I1" s="114"/>
    </row>
    <row r="2" spans="1:9" x14ac:dyDescent="0.3">
      <c r="A2" s="115" t="s">
        <v>127</v>
      </c>
      <c r="B2" s="115"/>
      <c r="C2" s="115"/>
      <c r="D2" s="115"/>
      <c r="E2" s="115"/>
      <c r="F2" s="115"/>
      <c r="G2" s="115"/>
      <c r="H2" s="115"/>
      <c r="I2" s="115"/>
    </row>
    <row r="3" spans="1:9" x14ac:dyDescent="0.3">
      <c r="A3" s="116" t="s">
        <v>151</v>
      </c>
      <c r="B3" s="116"/>
      <c r="C3" s="116"/>
      <c r="D3" s="116"/>
      <c r="E3" s="116"/>
      <c r="F3" s="116"/>
      <c r="G3" s="116"/>
      <c r="H3" s="116"/>
      <c r="I3" s="116"/>
    </row>
    <row r="4" spans="1:9" x14ac:dyDescent="0.3">
      <c r="A4" s="115" t="s">
        <v>152</v>
      </c>
      <c r="B4" s="115"/>
      <c r="C4" s="115"/>
      <c r="D4" s="115"/>
      <c r="E4" s="115"/>
      <c r="F4" s="115"/>
      <c r="G4" s="115"/>
      <c r="H4" s="115"/>
      <c r="I4" s="115"/>
    </row>
    <row r="5" spans="1:9" x14ac:dyDescent="0.3">
      <c r="A5" s="115"/>
      <c r="B5" s="115"/>
      <c r="C5" s="115"/>
      <c r="D5" s="115"/>
      <c r="E5" s="115"/>
      <c r="F5" s="115"/>
      <c r="G5" s="115"/>
      <c r="H5" s="115"/>
      <c r="I5" s="115"/>
    </row>
    <row r="6" spans="1:9" x14ac:dyDescent="0.3">
      <c r="A6" s="113" t="s">
        <v>144</v>
      </c>
      <c r="B6" s="113"/>
      <c r="C6" s="113"/>
      <c r="D6" s="113"/>
      <c r="E6" s="113"/>
      <c r="F6" s="113"/>
      <c r="G6" s="113"/>
      <c r="H6" s="113"/>
      <c r="I6" s="113"/>
    </row>
    <row r="7" spans="1:9" x14ac:dyDescent="0.3">
      <c r="A7" s="108" t="s">
        <v>153</v>
      </c>
      <c r="B7" s="108"/>
      <c r="C7" s="108"/>
      <c r="D7" s="108"/>
      <c r="E7" s="108"/>
      <c r="F7" s="108"/>
      <c r="G7" s="108"/>
      <c r="H7" s="108"/>
      <c r="I7" s="108"/>
    </row>
    <row r="8" spans="1:9" x14ac:dyDescent="0.3">
      <c r="A8" s="109" t="s">
        <v>154</v>
      </c>
      <c r="B8" s="109"/>
      <c r="C8" s="109"/>
      <c r="D8" s="109"/>
      <c r="E8" s="109"/>
      <c r="F8" s="109"/>
      <c r="G8" s="109"/>
      <c r="H8" s="109"/>
      <c r="I8" s="109"/>
    </row>
    <row r="9" spans="1:9" x14ac:dyDescent="0.3">
      <c r="A9" s="99" t="s">
        <v>129</v>
      </c>
      <c r="B9" s="99"/>
      <c r="C9" s="99"/>
      <c r="D9" s="99"/>
      <c r="E9" s="99"/>
      <c r="F9" s="99"/>
      <c r="G9" s="99"/>
      <c r="H9" s="99"/>
      <c r="I9" s="99"/>
    </row>
    <row r="10" spans="1:9" x14ac:dyDescent="0.3">
      <c r="A10" s="99" t="s">
        <v>130</v>
      </c>
      <c r="B10" s="99"/>
      <c r="C10" s="99" t="s">
        <v>131</v>
      </c>
      <c r="D10" s="99"/>
      <c r="E10" s="99"/>
      <c r="F10" s="110" t="s">
        <v>132</v>
      </c>
      <c r="G10" s="110"/>
      <c r="H10" s="110"/>
      <c r="I10" s="110"/>
    </row>
    <row r="11" spans="1:9" x14ac:dyDescent="0.3">
      <c r="A11" s="99"/>
      <c r="B11" s="99"/>
      <c r="C11" s="7" t="s">
        <v>133</v>
      </c>
      <c r="D11" s="7" t="s">
        <v>134</v>
      </c>
      <c r="E11" s="7" t="s">
        <v>135</v>
      </c>
      <c r="F11" s="7" t="s">
        <v>121</v>
      </c>
      <c r="G11" s="7" t="s">
        <v>136</v>
      </c>
      <c r="H11" s="7" t="s">
        <v>135</v>
      </c>
      <c r="I11" s="7"/>
    </row>
    <row r="12" spans="1:9" x14ac:dyDescent="0.3">
      <c r="A12" s="111" t="s">
        <v>155</v>
      </c>
      <c r="B12" s="111"/>
      <c r="C12" s="111"/>
      <c r="D12" s="111"/>
      <c r="E12" s="111"/>
      <c r="F12" s="111"/>
      <c r="G12" s="111"/>
      <c r="H12" s="111"/>
      <c r="I12" s="111"/>
    </row>
    <row r="13" spans="1:9" x14ac:dyDescent="0.3">
      <c r="A13" s="112">
        <v>900000</v>
      </c>
      <c r="B13" s="112"/>
      <c r="C13" s="9">
        <v>43210</v>
      </c>
      <c r="D13" s="28">
        <v>57624.66</v>
      </c>
      <c r="E13" s="15" t="s">
        <v>138</v>
      </c>
      <c r="F13" s="16">
        <v>45404</v>
      </c>
      <c r="G13" s="14">
        <v>900000</v>
      </c>
      <c r="H13" s="106" t="s">
        <v>139</v>
      </c>
      <c r="I13" s="107"/>
    </row>
    <row r="14" spans="1:9" x14ac:dyDescent="0.3">
      <c r="A14" s="99"/>
      <c r="B14" s="99"/>
      <c r="C14" s="9">
        <v>43364</v>
      </c>
      <c r="D14" s="28">
        <v>36073.97</v>
      </c>
      <c r="E14" s="15" t="s">
        <v>138</v>
      </c>
      <c r="F14" s="7"/>
      <c r="G14" s="15"/>
      <c r="H14" s="99"/>
      <c r="I14" s="99"/>
    </row>
    <row r="15" spans="1:9" x14ac:dyDescent="0.3">
      <c r="A15" s="106"/>
      <c r="B15" s="107"/>
      <c r="C15" s="9">
        <v>43577</v>
      </c>
      <c r="D15" s="28">
        <v>49894.52</v>
      </c>
      <c r="E15" s="15" t="s">
        <v>138</v>
      </c>
      <c r="F15" s="7"/>
      <c r="G15" s="15"/>
      <c r="H15" s="106"/>
      <c r="I15" s="107"/>
    </row>
    <row r="16" spans="1:9" x14ac:dyDescent="0.3">
      <c r="A16" s="106"/>
      <c r="B16" s="107"/>
      <c r="C16" s="9">
        <v>43728</v>
      </c>
      <c r="D16" s="28">
        <v>35371.230000000003</v>
      </c>
      <c r="E16" s="15" t="s">
        <v>138</v>
      </c>
      <c r="F16" s="7"/>
      <c r="G16" s="15"/>
      <c r="H16" s="106"/>
      <c r="I16" s="107"/>
    </row>
    <row r="17" spans="1:9" x14ac:dyDescent="0.3">
      <c r="A17" s="106"/>
      <c r="B17" s="107"/>
      <c r="C17" s="17">
        <v>43942</v>
      </c>
      <c r="D17" s="28">
        <v>50128.77</v>
      </c>
      <c r="E17" s="15" t="s">
        <v>138</v>
      </c>
      <c r="F17" s="7"/>
      <c r="G17" s="18"/>
      <c r="H17" s="106"/>
      <c r="I17" s="107"/>
    </row>
    <row r="18" spans="1:9" x14ac:dyDescent="0.3">
      <c r="A18" s="106"/>
      <c r="B18" s="107"/>
      <c r="C18" s="9">
        <v>44095</v>
      </c>
      <c r="D18" s="28">
        <v>35839.730000000003</v>
      </c>
      <c r="E18" s="29" t="s">
        <v>138</v>
      </c>
      <c r="F18" s="7"/>
      <c r="G18" s="15"/>
      <c r="H18" s="106"/>
      <c r="I18" s="107"/>
    </row>
    <row r="19" spans="1:9" x14ac:dyDescent="0.3">
      <c r="A19" s="99"/>
      <c r="B19" s="99"/>
      <c r="C19" s="19">
        <v>44307</v>
      </c>
      <c r="D19" s="28">
        <v>49660.27</v>
      </c>
      <c r="E19" s="15" t="s">
        <v>138</v>
      </c>
      <c r="F19" s="7"/>
      <c r="G19" s="15"/>
      <c r="H19" s="99"/>
      <c r="I19" s="99"/>
    </row>
    <row r="20" spans="1:9" x14ac:dyDescent="0.3">
      <c r="A20" s="99"/>
      <c r="B20" s="99"/>
      <c r="C20" s="19">
        <v>44460</v>
      </c>
      <c r="D20" s="28">
        <v>35839.730000000003</v>
      </c>
      <c r="E20" s="44" t="s">
        <v>138</v>
      </c>
      <c r="F20" s="7"/>
      <c r="G20" s="15"/>
      <c r="H20" s="99"/>
      <c r="I20" s="99"/>
    </row>
    <row r="21" spans="1:9" x14ac:dyDescent="0.3">
      <c r="A21" s="106"/>
      <c r="B21" s="107"/>
      <c r="C21" s="19">
        <v>44672</v>
      </c>
      <c r="D21" s="28">
        <v>49660.27</v>
      </c>
      <c r="E21" s="79" t="s">
        <v>138</v>
      </c>
      <c r="F21" s="7"/>
      <c r="G21" s="15"/>
      <c r="H21" s="106"/>
      <c r="I21" s="107"/>
    </row>
    <row r="22" spans="1:9" x14ac:dyDescent="0.3">
      <c r="A22" s="106"/>
      <c r="B22" s="107"/>
      <c r="C22" s="19">
        <v>44825</v>
      </c>
      <c r="D22" s="28">
        <v>35839.730000000003</v>
      </c>
      <c r="E22" s="15" t="s">
        <v>138</v>
      </c>
      <c r="F22" s="7"/>
      <c r="G22" s="15"/>
      <c r="H22" s="99"/>
      <c r="I22" s="99"/>
    </row>
    <row r="23" spans="1:9" x14ac:dyDescent="0.3">
      <c r="A23" s="106"/>
      <c r="B23" s="107"/>
      <c r="C23" s="19">
        <v>45037</v>
      </c>
      <c r="D23" s="28">
        <v>49660.27</v>
      </c>
      <c r="E23" s="15" t="s">
        <v>138</v>
      </c>
      <c r="F23" s="7"/>
      <c r="G23" s="15"/>
      <c r="H23" s="106"/>
      <c r="I23" s="107"/>
    </row>
    <row r="24" spans="1:9" x14ac:dyDescent="0.3">
      <c r="A24" s="106"/>
      <c r="B24" s="107"/>
      <c r="C24" s="19">
        <v>45190</v>
      </c>
      <c r="D24" s="28">
        <v>35839.730000000003</v>
      </c>
      <c r="E24" s="15" t="s">
        <v>139</v>
      </c>
      <c r="F24" s="7"/>
      <c r="G24" s="15"/>
      <c r="H24" s="99"/>
      <c r="I24" s="99"/>
    </row>
    <row r="25" spans="1:9" x14ac:dyDescent="0.3">
      <c r="A25" s="106"/>
      <c r="B25" s="107"/>
      <c r="C25" s="19">
        <v>45404</v>
      </c>
      <c r="D25" s="15">
        <v>50128.77</v>
      </c>
      <c r="E25" s="15" t="s">
        <v>139</v>
      </c>
      <c r="F25" s="7"/>
      <c r="G25" s="15"/>
      <c r="H25" s="106"/>
      <c r="I25" s="107"/>
    </row>
    <row r="26" spans="1:9" x14ac:dyDescent="0.3">
      <c r="A26" s="102"/>
      <c r="B26" s="102"/>
      <c r="C26" s="19"/>
      <c r="D26" s="27">
        <f>SUM(D13:D25)</f>
        <v>571561.65</v>
      </c>
      <c r="E26" s="20"/>
      <c r="F26" s="21"/>
      <c r="G26" s="27">
        <f>G13</f>
        <v>900000</v>
      </c>
      <c r="H26" s="103"/>
      <c r="I26" s="102"/>
    </row>
    <row r="27" spans="1:9" x14ac:dyDescent="0.3">
      <c r="A27" s="22"/>
      <c r="B27" s="22"/>
      <c r="C27" s="23"/>
      <c r="D27" s="24"/>
      <c r="E27" s="22"/>
      <c r="F27" s="25"/>
      <c r="G27" s="22"/>
      <c r="H27" s="22"/>
      <c r="I27" s="22"/>
    </row>
    <row r="29" spans="1:9" x14ac:dyDescent="0.3">
      <c r="A29" s="26" t="s">
        <v>140</v>
      </c>
      <c r="B29" s="104" t="s">
        <v>141</v>
      </c>
      <c r="C29" s="104"/>
      <c r="D29" s="104"/>
      <c r="E29" s="104" t="s">
        <v>142</v>
      </c>
      <c r="F29" s="104"/>
      <c r="G29" s="104"/>
    </row>
    <row r="30" spans="1:9" x14ac:dyDescent="0.3">
      <c r="A30" s="11">
        <v>8000</v>
      </c>
      <c r="B30" s="98">
        <v>42964</v>
      </c>
      <c r="C30" s="105"/>
      <c r="D30" s="105"/>
      <c r="E30" s="100">
        <v>45404</v>
      </c>
      <c r="F30" s="101"/>
      <c r="G30" s="98"/>
    </row>
    <row r="31" spans="1:9" x14ac:dyDescent="0.3">
      <c r="A31" s="11">
        <v>23000</v>
      </c>
      <c r="B31" s="98">
        <v>42968</v>
      </c>
      <c r="C31" s="99"/>
      <c r="D31" s="99"/>
      <c r="E31" s="100">
        <v>45404</v>
      </c>
      <c r="F31" s="101">
        <v>45404</v>
      </c>
      <c r="G31" s="98">
        <v>45404</v>
      </c>
    </row>
    <row r="32" spans="1:9" x14ac:dyDescent="0.3">
      <c r="A32" s="11">
        <v>20000</v>
      </c>
      <c r="B32" s="98">
        <v>42970</v>
      </c>
      <c r="C32" s="105"/>
      <c r="D32" s="105"/>
      <c r="E32" s="100">
        <v>45404</v>
      </c>
      <c r="F32" s="101">
        <v>45404</v>
      </c>
      <c r="G32" s="98">
        <v>45404</v>
      </c>
    </row>
    <row r="33" spans="1:7" x14ac:dyDescent="0.3">
      <c r="A33" s="11">
        <v>6000</v>
      </c>
      <c r="B33" s="98">
        <v>42972</v>
      </c>
      <c r="C33" s="99"/>
      <c r="D33" s="99"/>
      <c r="E33" s="100">
        <v>45404</v>
      </c>
      <c r="F33" s="101">
        <v>45404</v>
      </c>
      <c r="G33" s="98">
        <v>45404</v>
      </c>
    </row>
    <row r="34" spans="1:7" x14ac:dyDescent="0.3">
      <c r="A34" s="11">
        <v>38000</v>
      </c>
      <c r="B34" s="98">
        <v>42975</v>
      </c>
      <c r="C34" s="105"/>
      <c r="D34" s="105"/>
      <c r="E34" s="100">
        <v>45404</v>
      </c>
      <c r="F34" s="101">
        <v>45404</v>
      </c>
      <c r="G34" s="98">
        <v>45404</v>
      </c>
    </row>
    <row r="35" spans="1:7" x14ac:dyDescent="0.3">
      <c r="A35" s="11">
        <v>20000</v>
      </c>
      <c r="B35" s="98">
        <v>42976</v>
      </c>
      <c r="C35" s="99"/>
      <c r="D35" s="99"/>
      <c r="E35" s="100">
        <v>45404</v>
      </c>
      <c r="F35" s="101">
        <v>45404</v>
      </c>
      <c r="G35" s="98">
        <v>45404</v>
      </c>
    </row>
    <row r="36" spans="1:7" x14ac:dyDescent="0.3">
      <c r="A36" s="11">
        <v>307000</v>
      </c>
      <c r="B36" s="98">
        <v>42977</v>
      </c>
      <c r="C36" s="99"/>
      <c r="D36" s="99"/>
      <c r="E36" s="100">
        <v>45404</v>
      </c>
      <c r="F36" s="101">
        <v>45404</v>
      </c>
      <c r="G36" s="98">
        <v>45404</v>
      </c>
    </row>
    <row r="37" spans="1:7" x14ac:dyDescent="0.3">
      <c r="A37" s="11">
        <v>98000</v>
      </c>
      <c r="B37" s="98">
        <v>42979</v>
      </c>
      <c r="C37" s="99"/>
      <c r="D37" s="99"/>
      <c r="E37" s="100">
        <v>45404</v>
      </c>
      <c r="F37" s="101">
        <v>45404</v>
      </c>
      <c r="G37" s="98">
        <v>45404</v>
      </c>
    </row>
    <row r="38" spans="1:7" x14ac:dyDescent="0.3">
      <c r="A38" s="11">
        <v>49000</v>
      </c>
      <c r="B38" s="98">
        <v>42982</v>
      </c>
      <c r="C38" s="99"/>
      <c r="D38" s="99"/>
      <c r="E38" s="100">
        <v>45404</v>
      </c>
      <c r="F38" s="101">
        <v>45404</v>
      </c>
      <c r="G38" s="98">
        <v>45404</v>
      </c>
    </row>
    <row r="39" spans="1:7" x14ac:dyDescent="0.3">
      <c r="A39" s="11">
        <v>53000</v>
      </c>
      <c r="B39" s="98">
        <v>42983</v>
      </c>
      <c r="C39" s="99"/>
      <c r="D39" s="99"/>
      <c r="E39" s="100">
        <v>45404</v>
      </c>
      <c r="F39" s="101">
        <v>45404</v>
      </c>
      <c r="G39" s="98">
        <v>45404</v>
      </c>
    </row>
    <row r="40" spans="1:7" x14ac:dyDescent="0.3">
      <c r="A40" s="11">
        <v>20000</v>
      </c>
      <c r="B40" s="98">
        <v>42984</v>
      </c>
      <c r="C40" s="99"/>
      <c r="D40" s="99"/>
      <c r="E40" s="100">
        <v>45404</v>
      </c>
      <c r="F40" s="101">
        <v>45404</v>
      </c>
      <c r="G40" s="98">
        <v>45404</v>
      </c>
    </row>
    <row r="41" spans="1:7" x14ac:dyDescent="0.3">
      <c r="A41" s="11">
        <v>20000</v>
      </c>
      <c r="B41" s="98">
        <v>42985</v>
      </c>
      <c r="C41" s="99"/>
      <c r="D41" s="99"/>
      <c r="E41" s="100">
        <v>45404</v>
      </c>
      <c r="F41" s="101">
        <v>45404</v>
      </c>
      <c r="G41" s="98">
        <v>45404</v>
      </c>
    </row>
    <row r="42" spans="1:7" x14ac:dyDescent="0.3">
      <c r="A42" s="11">
        <v>24000</v>
      </c>
      <c r="B42" s="98">
        <v>42996</v>
      </c>
      <c r="C42" s="99"/>
      <c r="D42" s="99"/>
      <c r="E42" s="100">
        <v>45404</v>
      </c>
      <c r="F42" s="101">
        <v>45404</v>
      </c>
      <c r="G42" s="98">
        <v>45404</v>
      </c>
    </row>
    <row r="43" spans="1:7" x14ac:dyDescent="0.3">
      <c r="A43" s="11">
        <v>6000</v>
      </c>
      <c r="B43" s="98">
        <v>42997</v>
      </c>
      <c r="C43" s="99"/>
      <c r="D43" s="99"/>
      <c r="E43" s="100">
        <v>45404</v>
      </c>
      <c r="F43" s="101">
        <v>45404</v>
      </c>
      <c r="G43" s="98">
        <v>45404</v>
      </c>
    </row>
    <row r="44" spans="1:7" x14ac:dyDescent="0.3">
      <c r="A44" s="11">
        <v>150000</v>
      </c>
      <c r="B44" s="98">
        <v>43000</v>
      </c>
      <c r="C44" s="99"/>
      <c r="D44" s="99"/>
      <c r="E44" s="100">
        <v>45404</v>
      </c>
      <c r="F44" s="101">
        <v>45404</v>
      </c>
      <c r="G44" s="98">
        <v>45404</v>
      </c>
    </row>
    <row r="45" spans="1:7" x14ac:dyDescent="0.3">
      <c r="A45" s="11">
        <v>50000</v>
      </c>
      <c r="B45" s="98">
        <v>43012</v>
      </c>
      <c r="C45" s="99"/>
      <c r="D45" s="99"/>
      <c r="E45" s="100">
        <v>45404</v>
      </c>
      <c r="F45" s="101">
        <v>45404</v>
      </c>
      <c r="G45" s="98">
        <v>45404</v>
      </c>
    </row>
    <row r="46" spans="1:7" x14ac:dyDescent="0.3">
      <c r="A46" s="11">
        <v>8000</v>
      </c>
      <c r="B46" s="98">
        <v>43018</v>
      </c>
      <c r="C46" s="99"/>
      <c r="D46" s="99"/>
      <c r="E46" s="100">
        <v>45404</v>
      </c>
      <c r="F46" s="101">
        <v>45404</v>
      </c>
      <c r="G46" s="98">
        <v>45404</v>
      </c>
    </row>
    <row r="47" spans="1:7" x14ac:dyDescent="0.3">
      <c r="A47" s="12">
        <f>SUM(A30:A46)</f>
        <v>900000</v>
      </c>
      <c r="B47" s="97" t="s">
        <v>146</v>
      </c>
      <c r="C47" s="97"/>
      <c r="D47" s="97"/>
      <c r="E47" s="97"/>
      <c r="F47" s="97"/>
      <c r="G47" s="97"/>
    </row>
  </sheetData>
  <mergeCells count="78">
    <mergeCell ref="A6:I6"/>
    <mergeCell ref="A1:I1"/>
    <mergeCell ref="A2:I2"/>
    <mergeCell ref="A3:I3"/>
    <mergeCell ref="A4:I4"/>
    <mergeCell ref="A5:I5"/>
    <mergeCell ref="A15:B15"/>
    <mergeCell ref="H15:I15"/>
    <mergeCell ref="A7:I7"/>
    <mergeCell ref="A8:I8"/>
    <mergeCell ref="A9:I9"/>
    <mergeCell ref="A10:B11"/>
    <mergeCell ref="C10:E10"/>
    <mergeCell ref="F10:I10"/>
    <mergeCell ref="A12:I12"/>
    <mergeCell ref="A13:B13"/>
    <mergeCell ref="H13:I13"/>
    <mergeCell ref="A14:B14"/>
    <mergeCell ref="H14:I14"/>
    <mergeCell ref="A16:B16"/>
    <mergeCell ref="H16:I16"/>
    <mergeCell ref="A17:B17"/>
    <mergeCell ref="H17:I17"/>
    <mergeCell ref="A18:B18"/>
    <mergeCell ref="H18:I18"/>
    <mergeCell ref="A19:B19"/>
    <mergeCell ref="H19:I19"/>
    <mergeCell ref="A20:B20"/>
    <mergeCell ref="H20:I20"/>
    <mergeCell ref="A21:B21"/>
    <mergeCell ref="H21:I21"/>
    <mergeCell ref="A22:B22"/>
    <mergeCell ref="H22:I22"/>
    <mergeCell ref="A23:B23"/>
    <mergeCell ref="H23:I23"/>
    <mergeCell ref="A24:B24"/>
    <mergeCell ref="H24:I24"/>
    <mergeCell ref="A25:B25"/>
    <mergeCell ref="H25:I25"/>
    <mergeCell ref="A26:B26"/>
    <mergeCell ref="H26:I26"/>
    <mergeCell ref="B29:D29"/>
    <mergeCell ref="E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B41:D41"/>
    <mergeCell ref="E41:G41"/>
    <mergeCell ref="B42:D42"/>
    <mergeCell ref="E42:G42"/>
    <mergeCell ref="B43:D43"/>
    <mergeCell ref="E43:G43"/>
    <mergeCell ref="B44:D44"/>
    <mergeCell ref="E44:G44"/>
    <mergeCell ref="B45:D45"/>
    <mergeCell ref="E45:G45"/>
    <mergeCell ref="B46:D46"/>
    <mergeCell ref="E46:G46"/>
    <mergeCell ref="B47:G4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election activeCell="D17" sqref="D17"/>
    </sheetView>
  </sheetViews>
  <sheetFormatPr baseColWidth="10" defaultRowHeight="14.4" x14ac:dyDescent="0.3"/>
  <cols>
    <col min="1" max="1" width="16.44140625" style="30" customWidth="1"/>
    <col min="2" max="2" width="11.44140625" style="30"/>
    <col min="3" max="3" width="15.5546875" style="30" bestFit="1" customWidth="1"/>
    <col min="4" max="4" width="17.109375" style="30" bestFit="1" customWidth="1"/>
    <col min="5" max="5" width="13.88671875" style="30" customWidth="1"/>
    <col min="6" max="6" width="12.33203125" style="30" customWidth="1"/>
    <col min="7" max="7" width="11.44140625" style="30"/>
    <col min="8" max="8" width="11.44140625" style="30" customWidth="1"/>
    <col min="9" max="9" width="11.44140625" style="30"/>
  </cols>
  <sheetData>
    <row r="1" spans="1:8" x14ac:dyDescent="0.3">
      <c r="A1" s="114" t="s">
        <v>165</v>
      </c>
      <c r="B1" s="114"/>
      <c r="C1" s="114"/>
      <c r="D1" s="114"/>
      <c r="E1" s="114"/>
      <c r="F1" s="114"/>
      <c r="G1" s="114"/>
      <c r="H1" s="114"/>
    </row>
    <row r="2" spans="1:8" x14ac:dyDescent="0.3">
      <c r="A2" s="115" t="s">
        <v>166</v>
      </c>
      <c r="B2" s="115"/>
      <c r="C2" s="115"/>
      <c r="D2" s="115"/>
      <c r="E2" s="115"/>
      <c r="F2" s="115"/>
      <c r="G2" s="115"/>
      <c r="H2" s="115"/>
    </row>
    <row r="3" spans="1:8" x14ac:dyDescent="0.3">
      <c r="A3" s="116" t="s">
        <v>167</v>
      </c>
      <c r="B3" s="116"/>
      <c r="C3" s="116"/>
      <c r="D3" s="116"/>
      <c r="E3" s="116"/>
      <c r="F3" s="116"/>
      <c r="G3" s="116"/>
      <c r="H3" s="116"/>
    </row>
    <row r="4" spans="1:8" x14ac:dyDescent="0.3">
      <c r="A4" s="115" t="s">
        <v>168</v>
      </c>
      <c r="B4" s="115"/>
      <c r="C4" s="115"/>
      <c r="D4" s="115"/>
      <c r="E4" s="115"/>
      <c r="F4" s="115"/>
      <c r="G4" s="115"/>
      <c r="H4" s="115"/>
    </row>
    <row r="5" spans="1:8" x14ac:dyDescent="0.3">
      <c r="A5" s="115"/>
      <c r="B5" s="115"/>
      <c r="C5" s="115"/>
      <c r="D5" s="115"/>
      <c r="E5" s="115"/>
      <c r="F5" s="115"/>
      <c r="G5" s="115"/>
      <c r="H5" s="115"/>
    </row>
    <row r="6" spans="1:8" x14ac:dyDescent="0.3">
      <c r="A6" s="113" t="s">
        <v>144</v>
      </c>
      <c r="B6" s="113"/>
      <c r="C6" s="113"/>
      <c r="D6" s="113"/>
      <c r="E6" s="113"/>
      <c r="F6" s="113"/>
      <c r="G6" s="113"/>
      <c r="H6" s="113"/>
    </row>
    <row r="7" spans="1:8" x14ac:dyDescent="0.3">
      <c r="A7" s="108" t="s">
        <v>169</v>
      </c>
      <c r="B7" s="108"/>
      <c r="C7" s="108"/>
      <c r="D7" s="108"/>
      <c r="E7" s="108"/>
      <c r="F7" s="108"/>
      <c r="G7" s="108"/>
      <c r="H7" s="108"/>
    </row>
    <row r="8" spans="1:8" x14ac:dyDescent="0.3">
      <c r="A8" s="109" t="s">
        <v>170</v>
      </c>
      <c r="B8" s="109"/>
      <c r="C8" s="109"/>
      <c r="D8" s="109"/>
      <c r="E8" s="109"/>
      <c r="F8" s="109"/>
      <c r="G8" s="109"/>
      <c r="H8" s="109"/>
    </row>
    <row r="9" spans="1:8" x14ac:dyDescent="0.3">
      <c r="A9" s="99" t="s">
        <v>129</v>
      </c>
      <c r="B9" s="99"/>
      <c r="C9" s="99"/>
      <c r="D9" s="99"/>
      <c r="E9" s="99"/>
      <c r="F9" s="99"/>
      <c r="G9" s="99"/>
      <c r="H9" s="99"/>
    </row>
    <row r="10" spans="1:8" x14ac:dyDescent="0.3">
      <c r="A10" s="99" t="s">
        <v>130</v>
      </c>
      <c r="B10" s="99" t="s">
        <v>131</v>
      </c>
      <c r="C10" s="99"/>
      <c r="D10" s="99"/>
      <c r="E10" s="110" t="s">
        <v>132</v>
      </c>
      <c r="F10" s="110"/>
      <c r="G10" s="110"/>
      <c r="H10" s="110"/>
    </row>
    <row r="11" spans="1:8" x14ac:dyDescent="0.3">
      <c r="A11" s="99"/>
      <c r="B11" s="7" t="s">
        <v>133</v>
      </c>
      <c r="C11" s="7" t="s">
        <v>134</v>
      </c>
      <c r="D11" s="7" t="s">
        <v>135</v>
      </c>
      <c r="E11" s="7" t="s">
        <v>121</v>
      </c>
      <c r="F11" s="7" t="s">
        <v>136</v>
      </c>
      <c r="G11" s="7" t="s">
        <v>135</v>
      </c>
      <c r="H11" s="7"/>
    </row>
    <row r="12" spans="1:8" x14ac:dyDescent="0.3">
      <c r="A12" s="111" t="s">
        <v>171</v>
      </c>
      <c r="B12" s="111"/>
      <c r="C12" s="111"/>
      <c r="D12" s="111"/>
      <c r="E12" s="111"/>
      <c r="F12" s="111"/>
      <c r="G12" s="111"/>
      <c r="H12" s="111"/>
    </row>
    <row r="13" spans="1:8" x14ac:dyDescent="0.3">
      <c r="A13" s="40">
        <v>1000000</v>
      </c>
      <c r="B13" s="9">
        <v>44460</v>
      </c>
      <c r="C13" s="59">
        <v>6164.38</v>
      </c>
      <c r="D13" s="44" t="s">
        <v>138</v>
      </c>
      <c r="E13" s="39">
        <v>46498</v>
      </c>
      <c r="F13" s="40">
        <v>1000000</v>
      </c>
      <c r="G13" s="106" t="s">
        <v>124</v>
      </c>
      <c r="H13" s="107"/>
    </row>
    <row r="14" spans="1:8" x14ac:dyDescent="0.3">
      <c r="A14" s="35"/>
      <c r="B14" s="9">
        <v>44672</v>
      </c>
      <c r="C14" s="40">
        <v>52273.97</v>
      </c>
      <c r="D14" s="79" t="s">
        <v>138</v>
      </c>
      <c r="E14" s="7"/>
      <c r="F14" s="35"/>
      <c r="G14" s="99"/>
      <c r="H14" s="99"/>
    </row>
    <row r="15" spans="1:8" x14ac:dyDescent="0.3">
      <c r="A15" s="34"/>
      <c r="B15" s="9">
        <v>44825</v>
      </c>
      <c r="C15" s="40">
        <v>37726.03</v>
      </c>
      <c r="D15" s="35" t="s">
        <v>138</v>
      </c>
      <c r="E15" s="7"/>
      <c r="F15" s="35"/>
      <c r="G15" s="106"/>
      <c r="H15" s="107"/>
    </row>
    <row r="16" spans="1:8" x14ac:dyDescent="0.3">
      <c r="A16" s="34"/>
      <c r="B16" s="9">
        <v>45037</v>
      </c>
      <c r="C16" s="40">
        <v>52273.97</v>
      </c>
      <c r="D16" s="35" t="s">
        <v>138</v>
      </c>
      <c r="E16" s="7"/>
      <c r="F16" s="35"/>
      <c r="G16" s="106"/>
      <c r="H16" s="107"/>
    </row>
    <row r="17" spans="1:8" x14ac:dyDescent="0.3">
      <c r="A17" s="34"/>
      <c r="B17" s="17">
        <v>45190</v>
      </c>
      <c r="C17" s="40">
        <v>37726.03</v>
      </c>
      <c r="D17" s="35" t="s">
        <v>139</v>
      </c>
      <c r="E17" s="7"/>
      <c r="F17" s="38"/>
      <c r="G17" s="106"/>
      <c r="H17" s="107"/>
    </row>
    <row r="18" spans="1:8" x14ac:dyDescent="0.3">
      <c r="A18" s="34"/>
      <c r="B18" s="9">
        <v>45405</v>
      </c>
      <c r="C18" s="40">
        <v>53013.7</v>
      </c>
      <c r="D18" s="35" t="s">
        <v>139</v>
      </c>
      <c r="E18" s="7"/>
      <c r="F18" s="35"/>
      <c r="G18" s="106"/>
      <c r="H18" s="107"/>
    </row>
    <row r="19" spans="1:8" x14ac:dyDescent="0.3">
      <c r="A19" s="35"/>
      <c r="B19" s="19">
        <v>45558</v>
      </c>
      <c r="C19" s="40">
        <v>37726.03</v>
      </c>
      <c r="D19" s="35" t="s">
        <v>139</v>
      </c>
      <c r="E19" s="7"/>
      <c r="F19" s="35"/>
      <c r="G19" s="99"/>
      <c r="H19" s="99"/>
    </row>
    <row r="20" spans="1:8" x14ac:dyDescent="0.3">
      <c r="A20" s="35"/>
      <c r="B20" s="19">
        <v>45768</v>
      </c>
      <c r="C20" s="40">
        <v>51780.82</v>
      </c>
      <c r="D20" s="35" t="s">
        <v>139</v>
      </c>
      <c r="E20" s="7"/>
      <c r="F20" s="35"/>
      <c r="G20" s="99"/>
      <c r="H20" s="99"/>
    </row>
    <row r="21" spans="1:8" x14ac:dyDescent="0.3">
      <c r="A21" s="34"/>
      <c r="B21" s="9">
        <v>45923</v>
      </c>
      <c r="C21" s="40">
        <v>38219.18</v>
      </c>
      <c r="D21" s="35" t="s">
        <v>139</v>
      </c>
      <c r="E21" s="7"/>
      <c r="F21" s="35"/>
      <c r="G21" s="106"/>
      <c r="H21" s="107"/>
    </row>
    <row r="22" spans="1:8" x14ac:dyDescent="0.3">
      <c r="A22" s="34"/>
      <c r="B22" s="9">
        <v>46133</v>
      </c>
      <c r="C22" s="40">
        <v>51780.82</v>
      </c>
      <c r="D22" s="35" t="s">
        <v>139</v>
      </c>
      <c r="E22" s="7"/>
      <c r="F22" s="35"/>
      <c r="G22" s="99"/>
      <c r="H22" s="99"/>
    </row>
    <row r="23" spans="1:8" s="30" customFormat="1" x14ac:dyDescent="0.3">
      <c r="A23" s="34"/>
      <c r="B23" s="9">
        <v>46286</v>
      </c>
      <c r="C23" s="40">
        <v>37726.03</v>
      </c>
      <c r="D23" s="35" t="s">
        <v>139</v>
      </c>
      <c r="E23" s="7"/>
      <c r="F23" s="35"/>
      <c r="G23" s="99"/>
      <c r="H23" s="99"/>
    </row>
    <row r="24" spans="1:8" s="30" customFormat="1" x14ac:dyDescent="0.3">
      <c r="A24" s="34"/>
      <c r="B24" s="9">
        <v>46498</v>
      </c>
      <c r="C24" s="40">
        <v>52273.97</v>
      </c>
      <c r="D24" s="35" t="s">
        <v>139</v>
      </c>
      <c r="E24" s="7"/>
      <c r="F24" s="35"/>
      <c r="G24" s="99"/>
      <c r="H24" s="99"/>
    </row>
    <row r="25" spans="1:8" x14ac:dyDescent="0.3">
      <c r="A25" s="36"/>
      <c r="B25" s="19"/>
      <c r="C25" s="27">
        <f>SUM(C13:C24)</f>
        <v>508684.92999999993</v>
      </c>
      <c r="D25" s="37"/>
      <c r="E25" s="21"/>
      <c r="F25" s="27">
        <f>F13</f>
        <v>1000000</v>
      </c>
      <c r="G25" s="117"/>
      <c r="H25" s="103"/>
    </row>
    <row r="26" spans="1:8" x14ac:dyDescent="0.3">
      <c r="A26" s="36"/>
      <c r="B26" s="23"/>
      <c r="C26" s="24"/>
      <c r="D26" s="36"/>
      <c r="E26" s="25"/>
      <c r="F26" s="36"/>
      <c r="G26" s="36"/>
      <c r="H26" s="36"/>
    </row>
    <row r="28" spans="1:8" x14ac:dyDescent="0.3">
      <c r="A28" s="26" t="s">
        <v>140</v>
      </c>
      <c r="B28" s="104" t="s">
        <v>172</v>
      </c>
      <c r="C28" s="104"/>
      <c r="D28" s="104" t="s">
        <v>142</v>
      </c>
      <c r="E28" s="104"/>
      <c r="F28" s="104"/>
    </row>
    <row r="29" spans="1:8" x14ac:dyDescent="0.3">
      <c r="A29" s="11">
        <v>100000</v>
      </c>
      <c r="B29" s="105">
        <v>44435</v>
      </c>
      <c r="C29" s="105"/>
      <c r="D29" s="100">
        <v>46498</v>
      </c>
      <c r="E29" s="101"/>
      <c r="F29" s="98"/>
    </row>
    <row r="30" spans="1:8" x14ac:dyDescent="0.3">
      <c r="A30" s="11">
        <v>7000</v>
      </c>
      <c r="B30" s="105">
        <v>44435</v>
      </c>
      <c r="C30" s="105"/>
      <c r="D30" s="100">
        <v>46498</v>
      </c>
      <c r="E30" s="101"/>
      <c r="F30" s="98"/>
    </row>
    <row r="31" spans="1:8" x14ac:dyDescent="0.3">
      <c r="A31" s="11">
        <v>50000</v>
      </c>
      <c r="B31" s="105">
        <v>44435</v>
      </c>
      <c r="C31" s="105"/>
      <c r="D31" s="100">
        <v>46498</v>
      </c>
      <c r="E31" s="101"/>
      <c r="F31" s="98"/>
    </row>
    <row r="32" spans="1:8" x14ac:dyDescent="0.3">
      <c r="A32" s="11">
        <v>314000</v>
      </c>
      <c r="B32" s="105">
        <v>44435</v>
      </c>
      <c r="C32" s="105"/>
      <c r="D32" s="100">
        <v>46498</v>
      </c>
      <c r="E32" s="101"/>
      <c r="F32" s="98"/>
    </row>
    <row r="33" spans="1:6" x14ac:dyDescent="0.3">
      <c r="A33" s="11">
        <v>44000</v>
      </c>
      <c r="B33" s="105">
        <v>44435</v>
      </c>
      <c r="C33" s="105"/>
      <c r="D33" s="100">
        <v>46498</v>
      </c>
      <c r="E33" s="101"/>
      <c r="F33" s="98"/>
    </row>
    <row r="34" spans="1:6" x14ac:dyDescent="0.3">
      <c r="A34" s="11">
        <v>50000</v>
      </c>
      <c r="B34" s="105">
        <v>44435</v>
      </c>
      <c r="C34" s="105"/>
      <c r="D34" s="100">
        <v>46498</v>
      </c>
      <c r="E34" s="101"/>
      <c r="F34" s="98"/>
    </row>
    <row r="35" spans="1:6" x14ac:dyDescent="0.3">
      <c r="A35" s="11">
        <v>140000</v>
      </c>
      <c r="B35" s="105">
        <v>44435</v>
      </c>
      <c r="C35" s="105"/>
      <c r="D35" s="100">
        <v>46498</v>
      </c>
      <c r="E35" s="101"/>
      <c r="F35" s="98"/>
    </row>
    <row r="36" spans="1:6" x14ac:dyDescent="0.3">
      <c r="A36" s="11">
        <v>17000</v>
      </c>
      <c r="B36" s="105">
        <v>44435</v>
      </c>
      <c r="C36" s="105"/>
      <c r="D36" s="100">
        <v>46498</v>
      </c>
      <c r="E36" s="101"/>
      <c r="F36" s="98"/>
    </row>
    <row r="37" spans="1:6" x14ac:dyDescent="0.3">
      <c r="A37" s="11">
        <v>30000</v>
      </c>
      <c r="B37" s="105">
        <v>44435</v>
      </c>
      <c r="C37" s="105"/>
      <c r="D37" s="100">
        <v>46498</v>
      </c>
      <c r="E37" s="101"/>
      <c r="F37" s="98"/>
    </row>
    <row r="38" spans="1:6" x14ac:dyDescent="0.3">
      <c r="A38" s="11">
        <v>22000</v>
      </c>
      <c r="B38" s="105">
        <v>44440</v>
      </c>
      <c r="C38" s="105"/>
      <c r="D38" s="100">
        <v>46498</v>
      </c>
      <c r="E38" s="101"/>
      <c r="F38" s="98"/>
    </row>
    <row r="39" spans="1:6" x14ac:dyDescent="0.3">
      <c r="A39" s="11">
        <v>20000</v>
      </c>
      <c r="B39" s="105">
        <v>44440</v>
      </c>
      <c r="C39" s="105"/>
      <c r="D39" s="100">
        <v>46498</v>
      </c>
      <c r="E39" s="101"/>
      <c r="F39" s="98"/>
    </row>
    <row r="40" spans="1:6" x14ac:dyDescent="0.3">
      <c r="A40" s="11">
        <v>1000</v>
      </c>
      <c r="B40" s="105">
        <v>44440</v>
      </c>
      <c r="C40" s="105"/>
      <c r="D40" s="100">
        <v>46498</v>
      </c>
      <c r="E40" s="101"/>
      <c r="F40" s="98"/>
    </row>
    <row r="41" spans="1:6" x14ac:dyDescent="0.3">
      <c r="A41" s="11">
        <v>10000</v>
      </c>
      <c r="B41" s="105">
        <v>44440</v>
      </c>
      <c r="C41" s="105"/>
      <c r="D41" s="100">
        <v>46498</v>
      </c>
      <c r="E41" s="101"/>
      <c r="F41" s="98"/>
    </row>
    <row r="42" spans="1:6" s="30" customFormat="1" x14ac:dyDescent="0.3">
      <c r="A42" s="11">
        <v>82000</v>
      </c>
      <c r="B42" s="105">
        <v>44440</v>
      </c>
      <c r="C42" s="105"/>
      <c r="D42" s="100">
        <v>46498</v>
      </c>
      <c r="E42" s="101"/>
      <c r="F42" s="98"/>
    </row>
    <row r="43" spans="1:6" s="30" customFormat="1" x14ac:dyDescent="0.3">
      <c r="A43" s="11">
        <v>34000</v>
      </c>
      <c r="B43" s="105">
        <v>44440</v>
      </c>
      <c r="C43" s="105"/>
      <c r="D43" s="100">
        <v>46498</v>
      </c>
      <c r="E43" s="101"/>
      <c r="F43" s="98"/>
    </row>
    <row r="44" spans="1:6" s="30" customFormat="1" x14ac:dyDescent="0.3">
      <c r="A44" s="11">
        <v>40000</v>
      </c>
      <c r="B44" s="105">
        <v>44440</v>
      </c>
      <c r="C44" s="105"/>
      <c r="D44" s="100">
        <v>46498</v>
      </c>
      <c r="E44" s="101"/>
      <c r="F44" s="98"/>
    </row>
    <row r="45" spans="1:6" s="30" customFormat="1" x14ac:dyDescent="0.3">
      <c r="A45" s="11">
        <v>13000</v>
      </c>
      <c r="B45" s="105">
        <v>44440</v>
      </c>
      <c r="C45" s="105"/>
      <c r="D45" s="100">
        <v>46498</v>
      </c>
      <c r="E45" s="101"/>
      <c r="F45" s="98"/>
    </row>
    <row r="46" spans="1:6" s="30" customFormat="1" x14ac:dyDescent="0.3">
      <c r="A46" s="11">
        <v>10000</v>
      </c>
      <c r="B46" s="105">
        <v>44440</v>
      </c>
      <c r="C46" s="105"/>
      <c r="D46" s="100">
        <v>46498</v>
      </c>
      <c r="E46" s="101"/>
      <c r="F46" s="98"/>
    </row>
    <row r="47" spans="1:6" s="30" customFormat="1" x14ac:dyDescent="0.3">
      <c r="A47" s="11">
        <v>16000</v>
      </c>
      <c r="B47" s="105">
        <v>44440</v>
      </c>
      <c r="C47" s="105"/>
      <c r="D47" s="100">
        <v>46498</v>
      </c>
      <c r="E47" s="101"/>
      <c r="F47" s="98"/>
    </row>
    <row r="48" spans="1:6" x14ac:dyDescent="0.3">
      <c r="A48" s="12">
        <f>SUM(A29:A47)</f>
        <v>1000000</v>
      </c>
      <c r="B48" s="97" t="s">
        <v>143</v>
      </c>
      <c r="C48" s="97"/>
      <c r="D48" s="97"/>
      <c r="E48" s="97"/>
      <c r="F48" s="97"/>
    </row>
  </sheetData>
  <mergeCells count="67">
    <mergeCell ref="A6:H6"/>
    <mergeCell ref="A1:H1"/>
    <mergeCell ref="A2:H2"/>
    <mergeCell ref="A3:H3"/>
    <mergeCell ref="A4:H4"/>
    <mergeCell ref="A5:H5"/>
    <mergeCell ref="A12:H12"/>
    <mergeCell ref="G13:H13"/>
    <mergeCell ref="G14:H14"/>
    <mergeCell ref="G15:H15"/>
    <mergeCell ref="A7:H7"/>
    <mergeCell ref="A8:H8"/>
    <mergeCell ref="A9:H9"/>
    <mergeCell ref="A10:A11"/>
    <mergeCell ref="B10:D10"/>
    <mergeCell ref="E10:H10"/>
    <mergeCell ref="G19:H19"/>
    <mergeCell ref="G20:H20"/>
    <mergeCell ref="G21:H21"/>
    <mergeCell ref="G16:H16"/>
    <mergeCell ref="G17:H17"/>
    <mergeCell ref="G18:H18"/>
    <mergeCell ref="G22:H22"/>
    <mergeCell ref="G25:H25"/>
    <mergeCell ref="B28:C28"/>
    <mergeCell ref="D28:F28"/>
    <mergeCell ref="G23:H23"/>
    <mergeCell ref="G24:H24"/>
    <mergeCell ref="B29:C29"/>
    <mergeCell ref="D29:F29"/>
    <mergeCell ref="B30:C30"/>
    <mergeCell ref="D30:F30"/>
    <mergeCell ref="B31:C31"/>
    <mergeCell ref="D31:F31"/>
    <mergeCell ref="B35:C35"/>
    <mergeCell ref="D35:F35"/>
    <mergeCell ref="B36:C36"/>
    <mergeCell ref="D36:F36"/>
    <mergeCell ref="B32:C32"/>
    <mergeCell ref="D32:F32"/>
    <mergeCell ref="B33:C33"/>
    <mergeCell ref="D33:F33"/>
    <mergeCell ref="B34:C34"/>
    <mergeCell ref="D34:F34"/>
    <mergeCell ref="B48:F48"/>
    <mergeCell ref="B47:C47"/>
    <mergeCell ref="B37:C37"/>
    <mergeCell ref="D37:F37"/>
    <mergeCell ref="B39:C39"/>
    <mergeCell ref="D38:F38"/>
    <mergeCell ref="D39:F39"/>
    <mergeCell ref="B44:C44"/>
    <mergeCell ref="D44:F44"/>
    <mergeCell ref="B45:C45"/>
    <mergeCell ref="D45:F45"/>
    <mergeCell ref="B46:C46"/>
    <mergeCell ref="D46:F46"/>
    <mergeCell ref="B42:C42"/>
    <mergeCell ref="D42:F42"/>
    <mergeCell ref="B43:C43"/>
    <mergeCell ref="D47:F47"/>
    <mergeCell ref="B38:C38"/>
    <mergeCell ref="B40:C40"/>
    <mergeCell ref="D40:F40"/>
    <mergeCell ref="B41:C41"/>
    <mergeCell ref="D41:F41"/>
    <mergeCell ref="D43:F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G14" sqref="G14:H14"/>
    </sheetView>
  </sheetViews>
  <sheetFormatPr baseColWidth="10" defaultRowHeight="14.4" x14ac:dyDescent="0.3"/>
  <cols>
    <col min="1" max="1" width="13.109375" customWidth="1"/>
    <col min="4" max="4" width="18" customWidth="1"/>
  </cols>
  <sheetData>
    <row r="1" spans="1:8" x14ac:dyDescent="0.3">
      <c r="A1" s="114" t="s">
        <v>165</v>
      </c>
      <c r="B1" s="114"/>
      <c r="C1" s="114"/>
      <c r="D1" s="114"/>
      <c r="E1" s="114"/>
      <c r="F1" s="114"/>
      <c r="G1" s="114"/>
      <c r="H1" s="114"/>
    </row>
    <row r="2" spans="1:8" x14ac:dyDescent="0.3">
      <c r="A2" s="115" t="s">
        <v>166</v>
      </c>
      <c r="B2" s="115"/>
      <c r="C2" s="115"/>
      <c r="D2" s="115"/>
      <c r="E2" s="115"/>
      <c r="F2" s="115"/>
      <c r="G2" s="115"/>
      <c r="H2" s="115"/>
    </row>
    <row r="3" spans="1:8" x14ac:dyDescent="0.3">
      <c r="A3" s="116" t="s">
        <v>191</v>
      </c>
      <c r="B3" s="116"/>
      <c r="C3" s="116"/>
      <c r="D3" s="116"/>
      <c r="E3" s="116"/>
      <c r="F3" s="116"/>
      <c r="G3" s="116"/>
      <c r="H3" s="116"/>
    </row>
    <row r="4" spans="1:8" x14ac:dyDescent="0.3">
      <c r="A4" s="115" t="s">
        <v>168</v>
      </c>
      <c r="B4" s="115"/>
      <c r="C4" s="115"/>
      <c r="D4" s="115"/>
      <c r="E4" s="115"/>
      <c r="F4" s="115"/>
      <c r="G4" s="115"/>
      <c r="H4" s="115"/>
    </row>
    <row r="5" spans="1:8" x14ac:dyDescent="0.3">
      <c r="A5" s="115"/>
      <c r="B5" s="115"/>
      <c r="C5" s="115"/>
      <c r="D5" s="115"/>
      <c r="E5" s="115"/>
      <c r="F5" s="115"/>
      <c r="G5" s="115"/>
      <c r="H5" s="115"/>
    </row>
    <row r="6" spans="1:8" x14ac:dyDescent="0.3">
      <c r="A6" s="113" t="s">
        <v>144</v>
      </c>
      <c r="B6" s="113"/>
      <c r="C6" s="113"/>
      <c r="D6" s="113"/>
      <c r="E6" s="113"/>
      <c r="F6" s="113"/>
      <c r="G6" s="113"/>
      <c r="H6" s="113"/>
    </row>
    <row r="7" spans="1:8" x14ac:dyDescent="0.3">
      <c r="A7" s="108" t="s">
        <v>169</v>
      </c>
      <c r="B7" s="108"/>
      <c r="C7" s="108"/>
      <c r="D7" s="108"/>
      <c r="E7" s="108"/>
      <c r="F7" s="108"/>
      <c r="G7" s="108"/>
      <c r="H7" s="108"/>
    </row>
    <row r="8" spans="1:8" x14ac:dyDescent="0.3">
      <c r="A8" s="109" t="s">
        <v>180</v>
      </c>
      <c r="B8" s="109"/>
      <c r="C8" s="109"/>
      <c r="D8" s="109"/>
      <c r="E8" s="109"/>
      <c r="F8" s="109"/>
      <c r="G8" s="109"/>
      <c r="H8" s="109"/>
    </row>
    <row r="9" spans="1:8" x14ac:dyDescent="0.3">
      <c r="A9" s="99" t="s">
        <v>129</v>
      </c>
      <c r="B9" s="99"/>
      <c r="C9" s="99"/>
      <c r="D9" s="99"/>
      <c r="E9" s="99"/>
      <c r="F9" s="99"/>
      <c r="G9" s="99"/>
      <c r="H9" s="99"/>
    </row>
    <row r="10" spans="1:8" x14ac:dyDescent="0.3">
      <c r="A10" s="99" t="s">
        <v>130</v>
      </c>
      <c r="B10" s="99" t="s">
        <v>131</v>
      </c>
      <c r="C10" s="99"/>
      <c r="D10" s="99"/>
      <c r="E10" s="110" t="s">
        <v>132</v>
      </c>
      <c r="F10" s="110"/>
      <c r="G10" s="110"/>
      <c r="H10" s="110"/>
    </row>
    <row r="11" spans="1:8" x14ac:dyDescent="0.3">
      <c r="A11" s="99"/>
      <c r="B11" s="7" t="s">
        <v>133</v>
      </c>
      <c r="C11" s="7" t="s">
        <v>134</v>
      </c>
      <c r="D11" s="7" t="s">
        <v>135</v>
      </c>
      <c r="E11" s="7" t="s">
        <v>121</v>
      </c>
      <c r="F11" s="7" t="s">
        <v>136</v>
      </c>
      <c r="G11" s="7" t="s">
        <v>135</v>
      </c>
      <c r="H11" s="7"/>
    </row>
    <row r="12" spans="1:8" x14ac:dyDescent="0.3">
      <c r="A12" s="111" t="s">
        <v>184</v>
      </c>
      <c r="B12" s="111"/>
      <c r="C12" s="111"/>
      <c r="D12" s="111"/>
      <c r="E12" s="111"/>
      <c r="F12" s="111"/>
      <c r="G12" s="111"/>
      <c r="H12" s="111"/>
    </row>
    <row r="13" spans="1:8" x14ac:dyDescent="0.3">
      <c r="A13" s="45">
        <v>1000000</v>
      </c>
      <c r="B13" s="9">
        <v>44460</v>
      </c>
      <c r="C13" s="59">
        <v>2335.62</v>
      </c>
      <c r="D13" s="44" t="s">
        <v>138</v>
      </c>
      <c r="E13" s="48">
        <v>46133</v>
      </c>
      <c r="F13" s="45">
        <v>1000000</v>
      </c>
      <c r="G13" s="106" t="s">
        <v>139</v>
      </c>
      <c r="H13" s="107"/>
    </row>
    <row r="14" spans="1:8" x14ac:dyDescent="0.3">
      <c r="A14" s="44"/>
      <c r="B14" s="9">
        <v>44672</v>
      </c>
      <c r="C14" s="45">
        <v>45013.7</v>
      </c>
      <c r="D14" s="79" t="s">
        <v>138</v>
      </c>
      <c r="E14" s="7"/>
      <c r="F14" s="44"/>
      <c r="G14" s="99"/>
      <c r="H14" s="99"/>
    </row>
    <row r="15" spans="1:8" x14ac:dyDescent="0.3">
      <c r="A15" s="42"/>
      <c r="B15" s="9">
        <v>44825</v>
      </c>
      <c r="C15" s="45">
        <v>32486.3</v>
      </c>
      <c r="D15" s="44" t="s">
        <v>138</v>
      </c>
      <c r="E15" s="7"/>
      <c r="F15" s="44"/>
      <c r="G15" s="106"/>
      <c r="H15" s="107"/>
    </row>
    <row r="16" spans="1:8" x14ac:dyDescent="0.3">
      <c r="A16" s="42"/>
      <c r="B16" s="9">
        <v>45037</v>
      </c>
      <c r="C16" s="45">
        <v>45013.7</v>
      </c>
      <c r="D16" s="44" t="s">
        <v>138</v>
      </c>
      <c r="E16" s="7"/>
      <c r="F16" s="44"/>
      <c r="G16" s="106"/>
      <c r="H16" s="107"/>
    </row>
    <row r="17" spans="1:8" x14ac:dyDescent="0.3">
      <c r="A17" s="42"/>
      <c r="B17" s="17">
        <v>45190</v>
      </c>
      <c r="C17" s="45">
        <v>32486.3</v>
      </c>
      <c r="D17" s="44" t="s">
        <v>139</v>
      </c>
      <c r="E17" s="7"/>
      <c r="F17" s="38"/>
      <c r="G17" s="106"/>
      <c r="H17" s="107"/>
    </row>
    <row r="18" spans="1:8" x14ac:dyDescent="0.3">
      <c r="A18" s="42"/>
      <c r="B18" s="9">
        <v>45405</v>
      </c>
      <c r="C18" s="45">
        <v>45650.68</v>
      </c>
      <c r="D18" s="44" t="s">
        <v>139</v>
      </c>
      <c r="E18" s="7"/>
      <c r="F18" s="44"/>
      <c r="G18" s="106"/>
      <c r="H18" s="107"/>
    </row>
    <row r="19" spans="1:8" x14ac:dyDescent="0.3">
      <c r="A19" s="44"/>
      <c r="B19" s="19">
        <v>45558</v>
      </c>
      <c r="C19" s="45">
        <v>32486.3</v>
      </c>
      <c r="D19" s="44" t="s">
        <v>139</v>
      </c>
      <c r="E19" s="7"/>
      <c r="F19" s="44"/>
      <c r="G19" s="99"/>
      <c r="H19" s="99"/>
    </row>
    <row r="20" spans="1:8" x14ac:dyDescent="0.3">
      <c r="A20" s="44"/>
      <c r="B20" s="19">
        <v>45768</v>
      </c>
      <c r="C20" s="45">
        <v>44589.04</v>
      </c>
      <c r="D20" s="44" t="s">
        <v>139</v>
      </c>
      <c r="E20" s="7"/>
      <c r="F20" s="44"/>
      <c r="G20" s="99"/>
      <c r="H20" s="99"/>
    </row>
    <row r="21" spans="1:8" x14ac:dyDescent="0.3">
      <c r="A21" s="42"/>
      <c r="B21" s="9">
        <v>45923</v>
      </c>
      <c r="C21" s="45">
        <v>32910.959999999999</v>
      </c>
      <c r="D21" s="44" t="s">
        <v>139</v>
      </c>
      <c r="E21" s="7"/>
      <c r="F21" s="44"/>
      <c r="G21" s="106"/>
      <c r="H21" s="107"/>
    </row>
    <row r="22" spans="1:8" x14ac:dyDescent="0.3">
      <c r="A22" s="42"/>
      <c r="B22" s="9">
        <v>46133</v>
      </c>
      <c r="C22" s="45">
        <v>44589.04</v>
      </c>
      <c r="D22" s="44" t="s">
        <v>139</v>
      </c>
      <c r="E22" s="7"/>
      <c r="F22" s="44"/>
      <c r="G22" s="99"/>
      <c r="H22" s="99"/>
    </row>
    <row r="23" spans="1:8" x14ac:dyDescent="0.3">
      <c r="A23" s="36"/>
      <c r="B23" s="19"/>
      <c r="C23" s="27">
        <f>SUM(C13:C22)</f>
        <v>357561.63999999996</v>
      </c>
      <c r="D23" s="47"/>
      <c r="E23" s="21"/>
      <c r="F23" s="27">
        <f>F13</f>
        <v>1000000</v>
      </c>
      <c r="G23" s="117"/>
      <c r="H23" s="103"/>
    </row>
    <row r="24" spans="1:8" x14ac:dyDescent="0.3">
      <c r="A24" s="36"/>
      <c r="B24" s="23"/>
      <c r="C24" s="24"/>
      <c r="D24" s="36"/>
      <c r="E24" s="25"/>
      <c r="F24" s="36"/>
      <c r="G24" s="36"/>
      <c r="H24" s="36"/>
    </row>
    <row r="25" spans="1:8" x14ac:dyDescent="0.3">
      <c r="A25" s="30"/>
      <c r="B25" s="30"/>
      <c r="C25" s="30"/>
      <c r="D25" s="30"/>
      <c r="E25" s="30"/>
      <c r="F25" s="30"/>
      <c r="G25" s="30"/>
      <c r="H25" s="30"/>
    </row>
    <row r="26" spans="1:8" x14ac:dyDescent="0.3">
      <c r="A26" s="26" t="s">
        <v>140</v>
      </c>
      <c r="B26" s="104" t="s">
        <v>172</v>
      </c>
      <c r="C26" s="104"/>
      <c r="D26" s="104" t="s">
        <v>142</v>
      </c>
      <c r="E26" s="104"/>
      <c r="F26" s="104"/>
      <c r="G26" s="30"/>
      <c r="H26" s="30"/>
    </row>
    <row r="27" spans="1:8" x14ac:dyDescent="0.3">
      <c r="A27" s="11">
        <v>50000</v>
      </c>
      <c r="B27" s="105">
        <v>44449</v>
      </c>
      <c r="C27" s="105"/>
      <c r="D27" s="100">
        <v>46133</v>
      </c>
      <c r="E27" s="101"/>
      <c r="F27" s="98"/>
      <c r="G27" s="30"/>
      <c r="H27" s="30"/>
    </row>
    <row r="28" spans="1:8" x14ac:dyDescent="0.3">
      <c r="A28" s="11">
        <v>16000</v>
      </c>
      <c r="B28" s="105">
        <v>44449</v>
      </c>
      <c r="C28" s="105"/>
      <c r="D28" s="100">
        <v>46133</v>
      </c>
      <c r="E28" s="101"/>
      <c r="F28" s="98"/>
      <c r="G28" s="30"/>
      <c r="H28" s="30"/>
    </row>
    <row r="29" spans="1:8" x14ac:dyDescent="0.3">
      <c r="A29" s="11">
        <v>11000</v>
      </c>
      <c r="B29" s="105">
        <v>44449</v>
      </c>
      <c r="C29" s="105"/>
      <c r="D29" s="100">
        <v>46133</v>
      </c>
      <c r="E29" s="101"/>
      <c r="F29" s="98"/>
      <c r="G29" s="30"/>
      <c r="H29" s="30"/>
    </row>
    <row r="30" spans="1:8" x14ac:dyDescent="0.3">
      <c r="A30" s="11">
        <v>20000</v>
      </c>
      <c r="B30" s="105">
        <v>44449</v>
      </c>
      <c r="C30" s="105"/>
      <c r="D30" s="100">
        <v>46133</v>
      </c>
      <c r="E30" s="101"/>
      <c r="F30" s="98"/>
      <c r="G30" s="30"/>
      <c r="H30" s="30"/>
    </row>
    <row r="31" spans="1:8" x14ac:dyDescent="0.3">
      <c r="A31" s="11">
        <v>40000</v>
      </c>
      <c r="B31" s="105">
        <v>44449</v>
      </c>
      <c r="C31" s="105"/>
      <c r="D31" s="100">
        <v>46133</v>
      </c>
      <c r="E31" s="101"/>
      <c r="F31" s="98"/>
      <c r="G31" s="30"/>
      <c r="H31" s="30"/>
    </row>
    <row r="32" spans="1:8" x14ac:dyDescent="0.3">
      <c r="A32" s="11">
        <v>60000</v>
      </c>
      <c r="B32" s="105">
        <v>44449</v>
      </c>
      <c r="C32" s="105"/>
      <c r="D32" s="100">
        <v>46133</v>
      </c>
      <c r="E32" s="101"/>
      <c r="F32" s="98"/>
      <c r="G32" s="30"/>
      <c r="H32" s="30"/>
    </row>
    <row r="33" spans="1:8" x14ac:dyDescent="0.3">
      <c r="A33" s="11">
        <v>11000</v>
      </c>
      <c r="B33" s="105">
        <v>44449</v>
      </c>
      <c r="C33" s="105"/>
      <c r="D33" s="100">
        <v>46133</v>
      </c>
      <c r="E33" s="101"/>
      <c r="F33" s="98"/>
      <c r="G33" s="30"/>
      <c r="H33" s="30"/>
    </row>
    <row r="34" spans="1:8" x14ac:dyDescent="0.3">
      <c r="A34" s="11">
        <v>10000</v>
      </c>
      <c r="B34" s="105">
        <v>44449</v>
      </c>
      <c r="C34" s="105"/>
      <c r="D34" s="100">
        <v>46133</v>
      </c>
      <c r="E34" s="101"/>
      <c r="F34" s="98"/>
      <c r="G34" s="30"/>
      <c r="H34" s="30"/>
    </row>
    <row r="35" spans="1:8" x14ac:dyDescent="0.3">
      <c r="A35" s="11">
        <v>10000</v>
      </c>
      <c r="B35" s="105">
        <v>44449</v>
      </c>
      <c r="C35" s="105"/>
      <c r="D35" s="100">
        <v>46133</v>
      </c>
      <c r="E35" s="101"/>
      <c r="F35" s="98"/>
      <c r="G35" s="30"/>
      <c r="H35" s="30"/>
    </row>
    <row r="36" spans="1:8" x14ac:dyDescent="0.3">
      <c r="A36" s="11">
        <v>4000</v>
      </c>
      <c r="B36" s="105">
        <v>44449</v>
      </c>
      <c r="C36" s="105"/>
      <c r="D36" s="100">
        <v>46133</v>
      </c>
      <c r="E36" s="101"/>
      <c r="F36" s="98"/>
      <c r="G36" s="30"/>
      <c r="H36" s="30"/>
    </row>
    <row r="37" spans="1:8" x14ac:dyDescent="0.3">
      <c r="A37" s="11">
        <v>500000</v>
      </c>
      <c r="B37" s="105">
        <v>44449</v>
      </c>
      <c r="C37" s="105"/>
      <c r="D37" s="100">
        <v>46133</v>
      </c>
      <c r="E37" s="101"/>
      <c r="F37" s="98"/>
      <c r="G37" s="30"/>
      <c r="H37" s="30"/>
    </row>
    <row r="38" spans="1:8" x14ac:dyDescent="0.3">
      <c r="A38" s="11">
        <v>10000</v>
      </c>
      <c r="B38" s="105">
        <v>44449</v>
      </c>
      <c r="C38" s="105"/>
      <c r="D38" s="100">
        <v>46133</v>
      </c>
      <c r="E38" s="101"/>
      <c r="F38" s="98"/>
      <c r="G38" s="30"/>
      <c r="H38" s="30"/>
    </row>
    <row r="39" spans="1:8" x14ac:dyDescent="0.3">
      <c r="A39" s="11">
        <v>10000</v>
      </c>
      <c r="B39" s="105">
        <v>44449</v>
      </c>
      <c r="C39" s="105"/>
      <c r="D39" s="100">
        <v>46133</v>
      </c>
      <c r="E39" s="101"/>
      <c r="F39" s="98"/>
      <c r="G39" s="30"/>
      <c r="H39" s="30"/>
    </row>
    <row r="40" spans="1:8" x14ac:dyDescent="0.3">
      <c r="A40" s="11">
        <v>18000</v>
      </c>
      <c r="B40" s="105">
        <v>44449</v>
      </c>
      <c r="C40" s="105"/>
      <c r="D40" s="100">
        <v>46133</v>
      </c>
      <c r="E40" s="101"/>
      <c r="F40" s="98"/>
      <c r="G40" s="30"/>
      <c r="H40" s="30"/>
    </row>
    <row r="41" spans="1:8" x14ac:dyDescent="0.3">
      <c r="A41" s="11">
        <v>20000</v>
      </c>
      <c r="B41" s="105">
        <v>44449</v>
      </c>
      <c r="C41" s="105"/>
      <c r="D41" s="100">
        <v>46133</v>
      </c>
      <c r="E41" s="101"/>
      <c r="F41" s="98"/>
      <c r="G41" s="30"/>
      <c r="H41" s="30"/>
    </row>
    <row r="42" spans="1:8" x14ac:dyDescent="0.3">
      <c r="A42" s="11">
        <v>5000</v>
      </c>
      <c r="B42" s="105">
        <v>44449</v>
      </c>
      <c r="C42" s="105"/>
      <c r="D42" s="100">
        <v>46133</v>
      </c>
      <c r="E42" s="101"/>
      <c r="F42" s="98"/>
      <c r="G42" s="30"/>
      <c r="H42" s="30"/>
    </row>
    <row r="43" spans="1:8" x14ac:dyDescent="0.3">
      <c r="A43" s="11">
        <v>100000</v>
      </c>
      <c r="B43" s="105">
        <v>44449</v>
      </c>
      <c r="C43" s="105"/>
      <c r="D43" s="100">
        <v>46133</v>
      </c>
      <c r="E43" s="101"/>
      <c r="F43" s="98"/>
      <c r="G43" s="30"/>
      <c r="H43" s="30"/>
    </row>
    <row r="44" spans="1:8" x14ac:dyDescent="0.3">
      <c r="A44" s="11">
        <v>5000</v>
      </c>
      <c r="B44" s="105">
        <v>44449</v>
      </c>
      <c r="C44" s="105"/>
      <c r="D44" s="100">
        <v>46133</v>
      </c>
      <c r="E44" s="101"/>
      <c r="F44" s="98"/>
      <c r="G44" s="30"/>
      <c r="H44" s="30"/>
    </row>
    <row r="45" spans="1:8" s="30" customFormat="1" x14ac:dyDescent="0.3">
      <c r="A45" s="11">
        <v>15000</v>
      </c>
      <c r="B45" s="100">
        <v>44449</v>
      </c>
      <c r="C45" s="98"/>
      <c r="D45" s="100">
        <v>46133</v>
      </c>
      <c r="E45" s="101"/>
      <c r="F45" s="98"/>
    </row>
    <row r="46" spans="1:8" x14ac:dyDescent="0.3">
      <c r="A46" s="11">
        <v>30000</v>
      </c>
      <c r="B46" s="105">
        <v>44449</v>
      </c>
      <c r="C46" s="105"/>
      <c r="D46" s="100">
        <v>46133</v>
      </c>
      <c r="E46" s="101"/>
      <c r="F46" s="98"/>
      <c r="G46" s="30"/>
      <c r="H46" s="30"/>
    </row>
    <row r="47" spans="1:8" x14ac:dyDescent="0.3">
      <c r="A47" s="60">
        <v>55000</v>
      </c>
      <c r="B47" s="118">
        <v>44449</v>
      </c>
      <c r="C47" s="118"/>
      <c r="D47" s="118">
        <v>46133</v>
      </c>
      <c r="E47" s="118"/>
      <c r="F47" s="118"/>
      <c r="G47" s="30"/>
      <c r="H47" s="30"/>
    </row>
    <row r="48" spans="1:8" x14ac:dyDescent="0.3">
      <c r="A48" s="11">
        <f>SUM(A27:A47)</f>
        <v>1000000</v>
      </c>
      <c r="B48" s="99" t="s">
        <v>143</v>
      </c>
      <c r="C48" s="99"/>
      <c r="D48" s="99"/>
      <c r="E48" s="99"/>
      <c r="F48" s="99"/>
    </row>
  </sheetData>
  <mergeCells count="69">
    <mergeCell ref="B46:C46"/>
    <mergeCell ref="D46:F46"/>
    <mergeCell ref="B42:C42"/>
    <mergeCell ref="D42:F42"/>
    <mergeCell ref="B43:C43"/>
    <mergeCell ref="D43:F43"/>
    <mergeCell ref="B44:C44"/>
    <mergeCell ref="D44:F44"/>
    <mergeCell ref="B39:C39"/>
    <mergeCell ref="D39:F39"/>
    <mergeCell ref="B40:C40"/>
    <mergeCell ref="D40:F40"/>
    <mergeCell ref="B41:C41"/>
    <mergeCell ref="D41:F41"/>
    <mergeCell ref="B36:C36"/>
    <mergeCell ref="D36:F36"/>
    <mergeCell ref="B37:C37"/>
    <mergeCell ref="D37:F37"/>
    <mergeCell ref="B38:C38"/>
    <mergeCell ref="D38:F38"/>
    <mergeCell ref="B33:C33"/>
    <mergeCell ref="D33:F33"/>
    <mergeCell ref="B34:C34"/>
    <mergeCell ref="D34:F34"/>
    <mergeCell ref="B35:C35"/>
    <mergeCell ref="D35:F35"/>
    <mergeCell ref="B30:C30"/>
    <mergeCell ref="D30:F30"/>
    <mergeCell ref="B31:C31"/>
    <mergeCell ref="D31:F31"/>
    <mergeCell ref="B32:C32"/>
    <mergeCell ref="D32:F32"/>
    <mergeCell ref="B27:C27"/>
    <mergeCell ref="D27:F27"/>
    <mergeCell ref="B28:C28"/>
    <mergeCell ref="D28:F28"/>
    <mergeCell ref="B29:C29"/>
    <mergeCell ref="D29:F29"/>
    <mergeCell ref="G21:H21"/>
    <mergeCell ref="G22:H22"/>
    <mergeCell ref="G23:H23"/>
    <mergeCell ref="B26:C26"/>
    <mergeCell ref="D26:F26"/>
    <mergeCell ref="G15:H15"/>
    <mergeCell ref="G16:H16"/>
    <mergeCell ref="G18:H18"/>
    <mergeCell ref="G19:H19"/>
    <mergeCell ref="G20:H20"/>
    <mergeCell ref="A1:H1"/>
    <mergeCell ref="A2:H2"/>
    <mergeCell ref="A3:H3"/>
    <mergeCell ref="A4:H4"/>
    <mergeCell ref="A5:H5"/>
    <mergeCell ref="A6:H6"/>
    <mergeCell ref="B48:F48"/>
    <mergeCell ref="D45:F45"/>
    <mergeCell ref="B45:C45"/>
    <mergeCell ref="B47:C47"/>
    <mergeCell ref="D47:F47"/>
    <mergeCell ref="G17:H17"/>
    <mergeCell ref="A7:H7"/>
    <mergeCell ref="A8:H8"/>
    <mergeCell ref="A9:H9"/>
    <mergeCell ref="A10:A11"/>
    <mergeCell ref="B10:D10"/>
    <mergeCell ref="E10:H10"/>
    <mergeCell ref="A12:H12"/>
    <mergeCell ref="G13:H13"/>
    <mergeCell ref="G14:H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selection activeCell="D16" sqref="D16"/>
    </sheetView>
  </sheetViews>
  <sheetFormatPr baseColWidth="10" defaultRowHeight="14.4" x14ac:dyDescent="0.3"/>
  <cols>
    <col min="1" max="1" width="21" bestFit="1" customWidth="1"/>
    <col min="3" max="3" width="15.6640625" customWidth="1"/>
    <col min="4" max="4" width="17.109375" customWidth="1"/>
  </cols>
  <sheetData>
    <row r="1" spans="1:8" x14ac:dyDescent="0.3">
      <c r="A1" s="114" t="s">
        <v>165</v>
      </c>
      <c r="B1" s="114"/>
      <c r="C1" s="114"/>
      <c r="D1" s="114"/>
      <c r="E1" s="114"/>
      <c r="F1" s="114"/>
      <c r="G1" s="114"/>
      <c r="H1" s="114"/>
    </row>
    <row r="2" spans="1:8" x14ac:dyDescent="0.3">
      <c r="A2" s="115" t="s">
        <v>166</v>
      </c>
      <c r="B2" s="115"/>
      <c r="C2" s="115"/>
      <c r="D2" s="115"/>
      <c r="E2" s="115"/>
      <c r="F2" s="115"/>
      <c r="G2" s="115"/>
      <c r="H2" s="115"/>
    </row>
    <row r="3" spans="1:8" x14ac:dyDescent="0.3">
      <c r="A3" s="116" t="s">
        <v>192</v>
      </c>
      <c r="B3" s="116"/>
      <c r="C3" s="116"/>
      <c r="D3" s="116"/>
      <c r="E3" s="116"/>
      <c r="F3" s="116"/>
      <c r="G3" s="116"/>
      <c r="H3" s="116"/>
    </row>
    <row r="4" spans="1:8" x14ac:dyDescent="0.3">
      <c r="A4" s="115" t="s">
        <v>181</v>
      </c>
      <c r="B4" s="115"/>
      <c r="C4" s="115"/>
      <c r="D4" s="115"/>
      <c r="E4" s="115"/>
      <c r="F4" s="115"/>
      <c r="G4" s="115"/>
      <c r="H4" s="115"/>
    </row>
    <row r="5" spans="1:8" x14ac:dyDescent="0.3">
      <c r="A5" s="115"/>
      <c r="B5" s="115"/>
      <c r="C5" s="115"/>
      <c r="D5" s="115"/>
      <c r="E5" s="115"/>
      <c r="F5" s="115"/>
      <c r="G5" s="115"/>
      <c r="H5" s="115"/>
    </row>
    <row r="6" spans="1:8" x14ac:dyDescent="0.3">
      <c r="A6" s="113" t="s">
        <v>144</v>
      </c>
      <c r="B6" s="113"/>
      <c r="C6" s="113"/>
      <c r="D6" s="113"/>
      <c r="E6" s="113"/>
      <c r="F6" s="113"/>
      <c r="G6" s="113"/>
      <c r="H6" s="113"/>
    </row>
    <row r="7" spans="1:8" x14ac:dyDescent="0.3">
      <c r="A7" s="108" t="s">
        <v>182</v>
      </c>
      <c r="B7" s="108"/>
      <c r="C7" s="108"/>
      <c r="D7" s="108"/>
      <c r="E7" s="108"/>
      <c r="F7" s="108"/>
      <c r="G7" s="108"/>
      <c r="H7" s="108"/>
    </row>
    <row r="8" spans="1:8" x14ac:dyDescent="0.3">
      <c r="A8" s="109" t="s">
        <v>183</v>
      </c>
      <c r="B8" s="109"/>
      <c r="C8" s="109"/>
      <c r="D8" s="109"/>
      <c r="E8" s="109"/>
      <c r="F8" s="109"/>
      <c r="G8" s="109"/>
      <c r="H8" s="109"/>
    </row>
    <row r="9" spans="1:8" x14ac:dyDescent="0.3">
      <c r="A9" s="99" t="s">
        <v>129</v>
      </c>
      <c r="B9" s="99"/>
      <c r="C9" s="99"/>
      <c r="D9" s="99"/>
      <c r="E9" s="99"/>
      <c r="F9" s="99"/>
      <c r="G9" s="99"/>
      <c r="H9" s="99"/>
    </row>
    <row r="10" spans="1:8" x14ac:dyDescent="0.3">
      <c r="A10" s="99" t="s">
        <v>130</v>
      </c>
      <c r="B10" s="99" t="s">
        <v>131</v>
      </c>
      <c r="C10" s="99"/>
      <c r="D10" s="99"/>
      <c r="E10" s="110" t="s">
        <v>132</v>
      </c>
      <c r="F10" s="110"/>
      <c r="G10" s="110"/>
      <c r="H10" s="110"/>
    </row>
    <row r="11" spans="1:8" x14ac:dyDescent="0.3">
      <c r="A11" s="99"/>
      <c r="B11" s="7" t="s">
        <v>133</v>
      </c>
      <c r="C11" s="7" t="s">
        <v>134</v>
      </c>
      <c r="D11" s="7" t="s">
        <v>135</v>
      </c>
      <c r="E11" s="7" t="s">
        <v>121</v>
      </c>
      <c r="F11" s="7" t="s">
        <v>136</v>
      </c>
      <c r="G11" s="7" t="s">
        <v>135</v>
      </c>
      <c r="H11" s="7"/>
    </row>
    <row r="12" spans="1:8" x14ac:dyDescent="0.3">
      <c r="A12" s="111" t="s">
        <v>185</v>
      </c>
      <c r="B12" s="119"/>
      <c r="C12" s="119"/>
      <c r="D12" s="111"/>
      <c r="E12" s="111"/>
      <c r="F12" s="111"/>
      <c r="G12" s="111"/>
      <c r="H12" s="111"/>
    </row>
    <row r="13" spans="1:8" x14ac:dyDescent="0.3">
      <c r="A13" s="58">
        <v>500000</v>
      </c>
      <c r="B13" s="64">
        <v>44672</v>
      </c>
      <c r="C13" s="65">
        <v>19565.07</v>
      </c>
      <c r="D13" s="79" t="s">
        <v>138</v>
      </c>
      <c r="E13" s="48">
        <v>45768</v>
      </c>
      <c r="F13" s="45">
        <v>500000</v>
      </c>
      <c r="G13" s="106" t="s">
        <v>124</v>
      </c>
      <c r="H13" s="107"/>
    </row>
    <row r="14" spans="1:8" x14ac:dyDescent="0.3">
      <c r="A14" s="42"/>
      <c r="B14" s="64">
        <v>44825</v>
      </c>
      <c r="C14" s="65">
        <v>15195.21</v>
      </c>
      <c r="D14" s="43" t="s">
        <v>138</v>
      </c>
      <c r="E14" s="7"/>
      <c r="F14" s="44"/>
      <c r="G14" s="99"/>
      <c r="H14" s="99"/>
    </row>
    <row r="15" spans="1:8" x14ac:dyDescent="0.3">
      <c r="A15" s="42"/>
      <c r="B15" s="64">
        <v>45037</v>
      </c>
      <c r="C15" s="65">
        <v>21054.79</v>
      </c>
      <c r="D15" s="43" t="s">
        <v>138</v>
      </c>
      <c r="E15" s="7"/>
      <c r="F15" s="44"/>
      <c r="G15" s="106"/>
      <c r="H15" s="107"/>
    </row>
    <row r="16" spans="1:8" x14ac:dyDescent="0.3">
      <c r="A16" s="42"/>
      <c r="B16" s="64">
        <v>45190</v>
      </c>
      <c r="C16" s="65">
        <v>15195.21</v>
      </c>
      <c r="D16" s="43" t="s">
        <v>139</v>
      </c>
      <c r="E16" s="7"/>
      <c r="F16" s="44"/>
      <c r="G16" s="106"/>
      <c r="H16" s="107"/>
    </row>
    <row r="17" spans="1:8" x14ac:dyDescent="0.3">
      <c r="A17" s="42"/>
      <c r="B17" s="64">
        <v>45405</v>
      </c>
      <c r="C17" s="65">
        <v>21352.74</v>
      </c>
      <c r="D17" s="43" t="s">
        <v>139</v>
      </c>
      <c r="E17" s="7"/>
      <c r="F17" s="38"/>
      <c r="G17" s="106"/>
      <c r="H17" s="107"/>
    </row>
    <row r="18" spans="1:8" x14ac:dyDescent="0.3">
      <c r="A18" s="42"/>
      <c r="B18" s="64">
        <v>45558</v>
      </c>
      <c r="C18" s="65">
        <v>15195.21</v>
      </c>
      <c r="D18" s="43" t="s">
        <v>139</v>
      </c>
      <c r="E18" s="7"/>
      <c r="F18" s="44"/>
      <c r="G18" s="106"/>
      <c r="H18" s="107"/>
    </row>
    <row r="19" spans="1:8" x14ac:dyDescent="0.3">
      <c r="A19" s="42"/>
      <c r="B19" s="64">
        <v>45768</v>
      </c>
      <c r="C19" s="65">
        <v>20856.16</v>
      </c>
      <c r="D19" s="43" t="s">
        <v>139</v>
      </c>
      <c r="E19" s="7"/>
      <c r="F19" s="44"/>
      <c r="G19" s="99"/>
      <c r="H19" s="99"/>
    </row>
    <row r="20" spans="1:8" x14ac:dyDescent="0.3">
      <c r="A20" s="36"/>
      <c r="B20" s="9"/>
      <c r="C20" s="27">
        <f>SUM(C13:C19)</f>
        <v>128414.39000000001</v>
      </c>
      <c r="D20" s="46"/>
      <c r="E20" s="21"/>
      <c r="F20" s="27">
        <f>F13</f>
        <v>500000</v>
      </c>
      <c r="G20" s="117"/>
      <c r="H20" s="103"/>
    </row>
    <row r="21" spans="1:8" x14ac:dyDescent="0.3">
      <c r="A21" s="36"/>
      <c r="B21" s="23"/>
      <c r="C21" s="24"/>
      <c r="D21" s="36"/>
      <c r="E21" s="25"/>
      <c r="F21" s="36"/>
      <c r="G21" s="36"/>
      <c r="H21" s="36"/>
    </row>
    <row r="22" spans="1:8" x14ac:dyDescent="0.3">
      <c r="A22" s="30"/>
      <c r="B22" s="30"/>
      <c r="C22" s="30"/>
      <c r="D22" s="30"/>
      <c r="E22" s="30"/>
      <c r="F22" s="30"/>
      <c r="G22" s="30"/>
      <c r="H22" s="30"/>
    </row>
    <row r="23" spans="1:8" x14ac:dyDescent="0.3">
      <c r="A23" s="26" t="s">
        <v>140</v>
      </c>
      <c r="B23" s="104" t="s">
        <v>172</v>
      </c>
      <c r="C23" s="104"/>
      <c r="D23" s="104" t="s">
        <v>142</v>
      </c>
      <c r="E23" s="104"/>
      <c r="F23" s="104"/>
      <c r="G23" s="30"/>
      <c r="H23" s="30"/>
    </row>
    <row r="24" spans="1:8" x14ac:dyDescent="0.3">
      <c r="A24" s="11">
        <v>20000</v>
      </c>
      <c r="B24" s="105">
        <v>44475</v>
      </c>
      <c r="C24" s="105"/>
      <c r="D24" s="100">
        <v>45768</v>
      </c>
      <c r="E24" s="101"/>
      <c r="F24" s="98"/>
      <c r="G24" s="30"/>
      <c r="H24" s="30"/>
    </row>
    <row r="25" spans="1:8" x14ac:dyDescent="0.3">
      <c r="A25" s="11">
        <v>100000</v>
      </c>
      <c r="B25" s="105">
        <v>44475</v>
      </c>
      <c r="C25" s="105"/>
      <c r="D25" s="100">
        <v>45768</v>
      </c>
      <c r="E25" s="101"/>
      <c r="F25" s="98"/>
      <c r="G25" s="30"/>
      <c r="H25" s="30"/>
    </row>
    <row r="26" spans="1:8" x14ac:dyDescent="0.3">
      <c r="A26" s="11">
        <v>70000</v>
      </c>
      <c r="B26" s="105">
        <v>44475</v>
      </c>
      <c r="C26" s="105"/>
      <c r="D26" s="100">
        <v>45768</v>
      </c>
      <c r="E26" s="101"/>
      <c r="F26" s="98"/>
      <c r="G26" s="30"/>
      <c r="H26" s="30"/>
    </row>
    <row r="27" spans="1:8" x14ac:dyDescent="0.3">
      <c r="A27" s="11">
        <v>50000</v>
      </c>
      <c r="B27" s="105">
        <v>44475</v>
      </c>
      <c r="C27" s="105"/>
      <c r="D27" s="100">
        <v>45768</v>
      </c>
      <c r="E27" s="101"/>
      <c r="F27" s="98"/>
      <c r="G27" s="30"/>
      <c r="H27" s="30"/>
    </row>
    <row r="28" spans="1:8" x14ac:dyDescent="0.3">
      <c r="A28" s="11">
        <v>10000</v>
      </c>
      <c r="B28" s="105">
        <v>44475</v>
      </c>
      <c r="C28" s="105"/>
      <c r="D28" s="100">
        <v>45768</v>
      </c>
      <c r="E28" s="101"/>
      <c r="F28" s="98"/>
      <c r="G28" s="30"/>
      <c r="H28" s="30"/>
    </row>
    <row r="29" spans="1:8" x14ac:dyDescent="0.3">
      <c r="A29" s="11">
        <v>4000</v>
      </c>
      <c r="B29" s="105">
        <v>44475</v>
      </c>
      <c r="C29" s="105"/>
      <c r="D29" s="100">
        <v>45768</v>
      </c>
      <c r="E29" s="101"/>
      <c r="F29" s="98"/>
      <c r="G29" s="30"/>
      <c r="H29" s="30"/>
    </row>
    <row r="30" spans="1:8" x14ac:dyDescent="0.3">
      <c r="A30" s="11">
        <v>168000</v>
      </c>
      <c r="B30" s="105">
        <v>44475</v>
      </c>
      <c r="C30" s="105"/>
      <c r="D30" s="100">
        <v>45768</v>
      </c>
      <c r="E30" s="101"/>
      <c r="F30" s="98"/>
      <c r="G30" s="30"/>
      <c r="H30" s="30"/>
    </row>
    <row r="31" spans="1:8" x14ac:dyDescent="0.3">
      <c r="A31" s="11">
        <v>78000</v>
      </c>
      <c r="B31" s="105">
        <v>44475</v>
      </c>
      <c r="C31" s="105"/>
      <c r="D31" s="100">
        <v>45768</v>
      </c>
      <c r="E31" s="101"/>
      <c r="F31" s="98"/>
      <c r="G31" s="30"/>
      <c r="H31" s="30"/>
    </row>
    <row r="32" spans="1:8" x14ac:dyDescent="0.3">
      <c r="A32" s="12">
        <f>SUM(A24:A31)</f>
        <v>500000</v>
      </c>
      <c r="B32" s="97" t="s">
        <v>143</v>
      </c>
      <c r="C32" s="97"/>
      <c r="D32" s="97"/>
      <c r="E32" s="97"/>
      <c r="F32" s="97"/>
      <c r="G32" s="30"/>
      <c r="H32" s="30"/>
    </row>
    <row r="33" spans="7:8" x14ac:dyDescent="0.3">
      <c r="G33" s="30"/>
      <c r="H33" s="30"/>
    </row>
    <row r="34" spans="7:8" x14ac:dyDescent="0.3">
      <c r="G34" s="30"/>
      <c r="H34" s="30"/>
    </row>
    <row r="35" spans="7:8" x14ac:dyDescent="0.3">
      <c r="G35" s="30"/>
      <c r="H35" s="30"/>
    </row>
    <row r="36" spans="7:8" x14ac:dyDescent="0.3">
      <c r="G36" s="30"/>
      <c r="H36" s="30"/>
    </row>
    <row r="37" spans="7:8" x14ac:dyDescent="0.3">
      <c r="G37" s="30"/>
      <c r="H37" s="30"/>
    </row>
    <row r="38" spans="7:8" x14ac:dyDescent="0.3">
      <c r="G38" s="30"/>
      <c r="H38" s="30"/>
    </row>
    <row r="39" spans="7:8" x14ac:dyDescent="0.3">
      <c r="G39" s="30"/>
      <c r="H39" s="30"/>
    </row>
    <row r="40" spans="7:8" x14ac:dyDescent="0.3">
      <c r="G40" s="30"/>
      <c r="H40" s="30"/>
    </row>
    <row r="41" spans="7:8" x14ac:dyDescent="0.3">
      <c r="G41" s="30"/>
      <c r="H41" s="30"/>
    </row>
    <row r="42" spans="7:8" x14ac:dyDescent="0.3">
      <c r="G42" s="30"/>
      <c r="H42" s="30"/>
    </row>
    <row r="43" spans="7:8" x14ac:dyDescent="0.3">
      <c r="G43" s="30"/>
      <c r="H43" s="30"/>
    </row>
  </sheetData>
  <mergeCells count="40">
    <mergeCell ref="B31:C31"/>
    <mergeCell ref="D31:F31"/>
    <mergeCell ref="B32:F32"/>
    <mergeCell ref="B28:C28"/>
    <mergeCell ref="D28:F28"/>
    <mergeCell ref="B29:C29"/>
    <mergeCell ref="D29:F29"/>
    <mergeCell ref="B30:C30"/>
    <mergeCell ref="D30:F30"/>
    <mergeCell ref="B25:C25"/>
    <mergeCell ref="D25:F25"/>
    <mergeCell ref="B26:C26"/>
    <mergeCell ref="D26:F26"/>
    <mergeCell ref="B27:C27"/>
    <mergeCell ref="D27:F27"/>
    <mergeCell ref="G20:H20"/>
    <mergeCell ref="B23:C23"/>
    <mergeCell ref="D23:F23"/>
    <mergeCell ref="B24:C24"/>
    <mergeCell ref="D24:F24"/>
    <mergeCell ref="G18:H18"/>
    <mergeCell ref="G19:H19"/>
    <mergeCell ref="A12:H12"/>
    <mergeCell ref="G13:H13"/>
    <mergeCell ref="G14:H14"/>
    <mergeCell ref="G15:H15"/>
    <mergeCell ref="G16:H16"/>
    <mergeCell ref="G17:H17"/>
    <mergeCell ref="A7:H7"/>
    <mergeCell ref="A8:H8"/>
    <mergeCell ref="A9:H9"/>
    <mergeCell ref="A10:A11"/>
    <mergeCell ref="B10:D10"/>
    <mergeCell ref="E10:H10"/>
    <mergeCell ref="A6:H6"/>
    <mergeCell ref="A1:H1"/>
    <mergeCell ref="A2:H2"/>
    <mergeCell ref="A3:H3"/>
    <mergeCell ref="A4:H4"/>
    <mergeCell ref="A5:H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workbookViewId="0">
      <selection activeCell="D16" sqref="D16"/>
    </sheetView>
  </sheetViews>
  <sheetFormatPr baseColWidth="10" defaultColWidth="11.44140625" defaultRowHeight="14.4" x14ac:dyDescent="0.3"/>
  <cols>
    <col min="1" max="1" width="21" style="30" bestFit="1" customWidth="1"/>
    <col min="2" max="2" width="11.44140625" style="30"/>
    <col min="3" max="3" width="15.6640625" style="30" customWidth="1"/>
    <col min="4" max="4" width="18" style="30" customWidth="1"/>
    <col min="5" max="16384" width="11.44140625" style="30"/>
  </cols>
  <sheetData>
    <row r="1" spans="1:8" x14ac:dyDescent="0.3">
      <c r="A1" s="114" t="s">
        <v>165</v>
      </c>
      <c r="B1" s="114"/>
      <c r="C1" s="114"/>
      <c r="D1" s="114"/>
      <c r="E1" s="114"/>
      <c r="F1" s="114"/>
      <c r="G1" s="114"/>
      <c r="H1" s="114"/>
    </row>
    <row r="2" spans="1:8" x14ac:dyDescent="0.3">
      <c r="A2" s="115" t="s">
        <v>166</v>
      </c>
      <c r="B2" s="115"/>
      <c r="C2" s="115"/>
      <c r="D2" s="115"/>
      <c r="E2" s="115"/>
      <c r="F2" s="115"/>
      <c r="G2" s="115"/>
      <c r="H2" s="115"/>
    </row>
    <row r="3" spans="1:8" x14ac:dyDescent="0.3">
      <c r="A3" s="116" t="s">
        <v>147</v>
      </c>
      <c r="B3" s="116"/>
      <c r="C3" s="116"/>
      <c r="D3" s="116"/>
      <c r="E3" s="116"/>
      <c r="F3" s="116"/>
      <c r="G3" s="116"/>
      <c r="H3" s="116"/>
    </row>
    <row r="4" spans="1:8" x14ac:dyDescent="0.3">
      <c r="A4" s="115" t="s">
        <v>187</v>
      </c>
      <c r="B4" s="115"/>
      <c r="C4" s="115"/>
      <c r="D4" s="115"/>
      <c r="E4" s="115"/>
      <c r="F4" s="115"/>
      <c r="G4" s="115"/>
      <c r="H4" s="115"/>
    </row>
    <row r="5" spans="1:8" x14ac:dyDescent="0.3">
      <c r="A5" s="115"/>
      <c r="B5" s="115"/>
      <c r="C5" s="115"/>
      <c r="D5" s="115"/>
      <c r="E5" s="115"/>
      <c r="F5" s="115"/>
      <c r="G5" s="115"/>
      <c r="H5" s="115"/>
    </row>
    <row r="6" spans="1:8" x14ac:dyDescent="0.3">
      <c r="A6" s="113" t="s">
        <v>144</v>
      </c>
      <c r="B6" s="113"/>
      <c r="C6" s="113"/>
      <c r="D6" s="113"/>
      <c r="E6" s="113"/>
      <c r="F6" s="113"/>
      <c r="G6" s="113"/>
      <c r="H6" s="113"/>
    </row>
    <row r="7" spans="1:8" x14ac:dyDescent="0.3">
      <c r="A7" s="108" t="s">
        <v>182</v>
      </c>
      <c r="B7" s="108"/>
      <c r="C7" s="108"/>
      <c r="D7" s="108"/>
      <c r="E7" s="108"/>
      <c r="F7" s="108"/>
      <c r="G7" s="108"/>
      <c r="H7" s="108"/>
    </row>
    <row r="8" spans="1:8" x14ac:dyDescent="0.3">
      <c r="A8" s="109" t="s">
        <v>188</v>
      </c>
      <c r="B8" s="109"/>
      <c r="C8" s="109"/>
      <c r="D8" s="109"/>
      <c r="E8" s="109"/>
      <c r="F8" s="109"/>
      <c r="G8" s="109"/>
      <c r="H8" s="109"/>
    </row>
    <row r="9" spans="1:8" x14ac:dyDescent="0.3">
      <c r="A9" s="99" t="s">
        <v>129</v>
      </c>
      <c r="B9" s="99"/>
      <c r="C9" s="99"/>
      <c r="D9" s="99"/>
      <c r="E9" s="99"/>
      <c r="F9" s="99"/>
      <c r="G9" s="99"/>
      <c r="H9" s="99"/>
    </row>
    <row r="10" spans="1:8" x14ac:dyDescent="0.3">
      <c r="A10" s="99" t="s">
        <v>130</v>
      </c>
      <c r="B10" s="99" t="s">
        <v>131</v>
      </c>
      <c r="C10" s="99"/>
      <c r="D10" s="99"/>
      <c r="E10" s="110" t="s">
        <v>132</v>
      </c>
      <c r="F10" s="110"/>
      <c r="G10" s="110"/>
      <c r="H10" s="110"/>
    </row>
    <row r="11" spans="1:8" x14ac:dyDescent="0.3">
      <c r="A11" s="99"/>
      <c r="B11" s="7" t="s">
        <v>133</v>
      </c>
      <c r="C11" s="7" t="s">
        <v>134</v>
      </c>
      <c r="D11" s="7" t="s">
        <v>135</v>
      </c>
      <c r="E11" s="7" t="s">
        <v>121</v>
      </c>
      <c r="F11" s="7" t="s">
        <v>136</v>
      </c>
      <c r="G11" s="7" t="s">
        <v>135</v>
      </c>
      <c r="H11" s="7"/>
    </row>
    <row r="12" spans="1:8" x14ac:dyDescent="0.3">
      <c r="A12" s="111" t="s">
        <v>186</v>
      </c>
      <c r="B12" s="119"/>
      <c r="C12" s="119"/>
      <c r="D12" s="111"/>
      <c r="E12" s="111"/>
      <c r="F12" s="111"/>
      <c r="G12" s="111"/>
      <c r="H12" s="111"/>
    </row>
    <row r="13" spans="1:8" x14ac:dyDescent="0.3">
      <c r="A13" s="58">
        <v>500000</v>
      </c>
      <c r="B13" s="71">
        <v>44672</v>
      </c>
      <c r="C13" s="72">
        <v>2157.5300000000002</v>
      </c>
      <c r="D13" s="79" t="s">
        <v>138</v>
      </c>
      <c r="E13" s="74">
        <v>45768</v>
      </c>
      <c r="F13" s="75">
        <v>500000</v>
      </c>
      <c r="G13" s="123" t="s">
        <v>124</v>
      </c>
      <c r="H13" s="124"/>
    </row>
    <row r="14" spans="1:8" x14ac:dyDescent="0.3">
      <c r="A14" s="69"/>
      <c r="B14" s="71">
        <v>44825</v>
      </c>
      <c r="C14" s="72">
        <v>15719.18</v>
      </c>
      <c r="D14" s="73" t="s">
        <v>138</v>
      </c>
      <c r="E14" s="76"/>
      <c r="F14" s="77"/>
      <c r="G14" s="125"/>
      <c r="H14" s="125"/>
    </row>
    <row r="15" spans="1:8" x14ac:dyDescent="0.3">
      <c r="A15" s="69"/>
      <c r="B15" s="71">
        <v>45037</v>
      </c>
      <c r="C15" s="72">
        <v>21780.82</v>
      </c>
      <c r="D15" s="73" t="s">
        <v>138</v>
      </c>
      <c r="E15" s="76"/>
      <c r="F15" s="77"/>
      <c r="G15" s="123"/>
      <c r="H15" s="124"/>
    </row>
    <row r="16" spans="1:8" x14ac:dyDescent="0.3">
      <c r="A16" s="69"/>
      <c r="B16" s="71">
        <v>45190</v>
      </c>
      <c r="C16" s="72">
        <v>15719.18</v>
      </c>
      <c r="D16" s="73" t="s">
        <v>139</v>
      </c>
      <c r="E16" s="76"/>
      <c r="F16" s="77"/>
      <c r="G16" s="123"/>
      <c r="H16" s="124"/>
    </row>
    <row r="17" spans="1:8" x14ac:dyDescent="0.3">
      <c r="A17" s="69"/>
      <c r="B17" s="71">
        <v>45405</v>
      </c>
      <c r="C17" s="72">
        <v>22089.040000000001</v>
      </c>
      <c r="D17" s="73" t="s">
        <v>139</v>
      </c>
      <c r="E17" s="76"/>
      <c r="F17" s="78"/>
      <c r="G17" s="123"/>
      <c r="H17" s="124"/>
    </row>
    <row r="18" spans="1:8" x14ac:dyDescent="0.3">
      <c r="A18" s="69"/>
      <c r="B18" s="71">
        <v>45558</v>
      </c>
      <c r="C18" s="72">
        <v>15719.18</v>
      </c>
      <c r="D18" s="73" t="s">
        <v>139</v>
      </c>
      <c r="E18" s="76"/>
      <c r="F18" s="77"/>
      <c r="G18" s="123"/>
      <c r="H18" s="124"/>
    </row>
    <row r="19" spans="1:8" x14ac:dyDescent="0.3">
      <c r="A19" s="69"/>
      <c r="B19" s="71">
        <v>45768</v>
      </c>
      <c r="C19" s="72">
        <v>21575.34</v>
      </c>
      <c r="D19" s="73" t="s">
        <v>139</v>
      </c>
      <c r="E19" s="76"/>
      <c r="F19" s="77"/>
      <c r="G19" s="125"/>
      <c r="H19" s="125"/>
    </row>
    <row r="20" spans="1:8" x14ac:dyDescent="0.3">
      <c r="A20" s="36"/>
      <c r="B20" s="9"/>
      <c r="C20" s="27">
        <f>SUM(C13:C19)</f>
        <v>114760.26999999999</v>
      </c>
      <c r="D20" s="68"/>
      <c r="E20" s="21"/>
      <c r="F20" s="27">
        <f>F13</f>
        <v>500000</v>
      </c>
      <c r="G20" s="117"/>
      <c r="H20" s="103"/>
    </row>
    <row r="21" spans="1:8" x14ac:dyDescent="0.3">
      <c r="A21" s="36"/>
      <c r="B21" s="23"/>
      <c r="C21" s="24"/>
      <c r="D21" s="36"/>
      <c r="E21" s="25"/>
      <c r="F21" s="36"/>
      <c r="G21" s="36"/>
      <c r="H21" s="36"/>
    </row>
    <row r="23" spans="1:8" x14ac:dyDescent="0.3">
      <c r="A23" s="26" t="s">
        <v>140</v>
      </c>
      <c r="B23" s="104" t="s">
        <v>172</v>
      </c>
      <c r="C23" s="104"/>
      <c r="D23" s="104" t="s">
        <v>142</v>
      </c>
      <c r="E23" s="104"/>
      <c r="F23" s="104"/>
    </row>
    <row r="24" spans="1:8" x14ac:dyDescent="0.3">
      <c r="A24" s="70">
        <v>1000</v>
      </c>
      <c r="B24" s="120">
        <v>44651</v>
      </c>
      <c r="C24" s="122"/>
      <c r="D24" s="120">
        <v>45768</v>
      </c>
      <c r="E24" s="121"/>
      <c r="F24" s="122"/>
    </row>
    <row r="25" spans="1:8" x14ac:dyDescent="0.3">
      <c r="A25" s="70">
        <v>22000</v>
      </c>
      <c r="B25" s="120">
        <v>44651</v>
      </c>
      <c r="C25" s="122"/>
      <c r="D25" s="120">
        <v>45768</v>
      </c>
      <c r="E25" s="121"/>
      <c r="F25" s="122"/>
    </row>
    <row r="26" spans="1:8" x14ac:dyDescent="0.3">
      <c r="A26" s="70">
        <v>10000</v>
      </c>
      <c r="B26" s="120">
        <v>44651</v>
      </c>
      <c r="C26" s="122"/>
      <c r="D26" s="120">
        <v>45768</v>
      </c>
      <c r="E26" s="121"/>
      <c r="F26" s="122"/>
    </row>
    <row r="27" spans="1:8" x14ac:dyDescent="0.3">
      <c r="A27" s="70">
        <v>15000</v>
      </c>
      <c r="B27" s="120">
        <v>44651</v>
      </c>
      <c r="C27" s="122"/>
      <c r="D27" s="120">
        <v>45768</v>
      </c>
      <c r="E27" s="121"/>
      <c r="F27" s="122"/>
    </row>
    <row r="28" spans="1:8" x14ac:dyDescent="0.3">
      <c r="A28" s="70">
        <v>71000</v>
      </c>
      <c r="B28" s="120">
        <v>44651</v>
      </c>
      <c r="C28" s="122"/>
      <c r="D28" s="120">
        <v>45768</v>
      </c>
      <c r="E28" s="121"/>
      <c r="F28" s="122"/>
    </row>
    <row r="29" spans="1:8" x14ac:dyDescent="0.3">
      <c r="A29" s="70">
        <v>15000</v>
      </c>
      <c r="B29" s="120">
        <v>44651</v>
      </c>
      <c r="C29" s="122"/>
      <c r="D29" s="120">
        <v>45768</v>
      </c>
      <c r="E29" s="121"/>
      <c r="F29" s="122"/>
    </row>
    <row r="30" spans="1:8" x14ac:dyDescent="0.3">
      <c r="A30" s="70">
        <v>70000</v>
      </c>
      <c r="B30" s="120">
        <v>44651</v>
      </c>
      <c r="C30" s="122"/>
      <c r="D30" s="120">
        <v>45768</v>
      </c>
      <c r="E30" s="121"/>
      <c r="F30" s="122"/>
    </row>
    <row r="31" spans="1:8" x14ac:dyDescent="0.3">
      <c r="A31" s="70">
        <v>25000</v>
      </c>
      <c r="B31" s="120">
        <v>44651</v>
      </c>
      <c r="C31" s="122"/>
      <c r="D31" s="120">
        <v>45768</v>
      </c>
      <c r="E31" s="121"/>
      <c r="F31" s="122"/>
    </row>
    <row r="32" spans="1:8" x14ac:dyDescent="0.3">
      <c r="A32" s="70">
        <v>1000</v>
      </c>
      <c r="B32" s="120">
        <v>44651</v>
      </c>
      <c r="C32" s="122"/>
      <c r="D32" s="120">
        <v>45768</v>
      </c>
      <c r="E32" s="121"/>
      <c r="F32" s="122"/>
    </row>
    <row r="33" spans="1:6" x14ac:dyDescent="0.3">
      <c r="A33" s="70">
        <v>5000</v>
      </c>
      <c r="B33" s="120">
        <v>44651</v>
      </c>
      <c r="C33" s="122"/>
      <c r="D33" s="120">
        <v>45768</v>
      </c>
      <c r="E33" s="121"/>
      <c r="F33" s="122"/>
    </row>
    <row r="34" spans="1:6" x14ac:dyDescent="0.3">
      <c r="A34" s="70">
        <v>24000</v>
      </c>
      <c r="B34" s="120">
        <v>44651</v>
      </c>
      <c r="C34" s="122"/>
      <c r="D34" s="120">
        <v>45768</v>
      </c>
      <c r="E34" s="121"/>
      <c r="F34" s="122"/>
    </row>
    <row r="35" spans="1:6" x14ac:dyDescent="0.3">
      <c r="A35" s="70">
        <v>28000</v>
      </c>
      <c r="B35" s="120">
        <v>44651</v>
      </c>
      <c r="C35" s="122"/>
      <c r="D35" s="120">
        <v>45768</v>
      </c>
      <c r="E35" s="121"/>
      <c r="F35" s="122"/>
    </row>
    <row r="36" spans="1:6" x14ac:dyDescent="0.3">
      <c r="A36" s="70">
        <v>30000</v>
      </c>
      <c r="B36" s="120">
        <v>44651</v>
      </c>
      <c r="C36" s="122"/>
      <c r="D36" s="120">
        <v>45768</v>
      </c>
      <c r="E36" s="121"/>
      <c r="F36" s="122"/>
    </row>
    <row r="37" spans="1:6" x14ac:dyDescent="0.3">
      <c r="A37" s="70">
        <v>13000</v>
      </c>
      <c r="B37" s="120">
        <v>44651</v>
      </c>
      <c r="C37" s="122"/>
      <c r="D37" s="120">
        <v>45768</v>
      </c>
      <c r="E37" s="121"/>
      <c r="F37" s="122"/>
    </row>
    <row r="38" spans="1:6" x14ac:dyDescent="0.3">
      <c r="A38" s="70">
        <v>20000</v>
      </c>
      <c r="B38" s="120">
        <v>44651</v>
      </c>
      <c r="C38" s="122"/>
      <c r="D38" s="120">
        <v>45768</v>
      </c>
      <c r="E38" s="121"/>
      <c r="F38" s="122"/>
    </row>
    <row r="39" spans="1:6" x14ac:dyDescent="0.3">
      <c r="A39" s="70">
        <v>100000</v>
      </c>
      <c r="B39" s="120">
        <v>44651</v>
      </c>
      <c r="C39" s="122"/>
      <c r="D39" s="120">
        <v>45768</v>
      </c>
      <c r="E39" s="121"/>
      <c r="F39" s="122"/>
    </row>
    <row r="40" spans="1:6" x14ac:dyDescent="0.3">
      <c r="A40" s="70">
        <v>50000</v>
      </c>
      <c r="B40" s="120">
        <v>44651</v>
      </c>
      <c r="C40" s="122"/>
      <c r="D40" s="120">
        <v>45768</v>
      </c>
      <c r="E40" s="121"/>
      <c r="F40" s="122"/>
    </row>
    <row r="41" spans="1:6" x14ac:dyDescent="0.3">
      <c r="A41" s="12">
        <f>SUM(A24:A40)</f>
        <v>500000</v>
      </c>
      <c r="B41" s="97" t="s">
        <v>143</v>
      </c>
      <c r="C41" s="97"/>
      <c r="D41" s="97"/>
      <c r="E41" s="97"/>
      <c r="F41" s="97"/>
    </row>
  </sheetData>
  <mergeCells count="58">
    <mergeCell ref="A6:H6"/>
    <mergeCell ref="A1:H1"/>
    <mergeCell ref="A2:H2"/>
    <mergeCell ref="A3:H3"/>
    <mergeCell ref="A4:H4"/>
    <mergeCell ref="A5:H5"/>
    <mergeCell ref="A7:H7"/>
    <mergeCell ref="A8:H8"/>
    <mergeCell ref="A9:H9"/>
    <mergeCell ref="A10:A11"/>
    <mergeCell ref="B10:D10"/>
    <mergeCell ref="E10:H10"/>
    <mergeCell ref="B24:C24"/>
    <mergeCell ref="D24:F24"/>
    <mergeCell ref="A12:H12"/>
    <mergeCell ref="G13:H13"/>
    <mergeCell ref="G14:H14"/>
    <mergeCell ref="G15:H15"/>
    <mergeCell ref="G16:H16"/>
    <mergeCell ref="G17:H17"/>
    <mergeCell ref="G18:H18"/>
    <mergeCell ref="G19:H19"/>
    <mergeCell ref="G20:H20"/>
    <mergeCell ref="B23:C23"/>
    <mergeCell ref="D23:F23"/>
    <mergeCell ref="B28:C28"/>
    <mergeCell ref="D28:F28"/>
    <mergeCell ref="B29:C29"/>
    <mergeCell ref="D29:F29"/>
    <mergeCell ref="B25:C25"/>
    <mergeCell ref="D25:F25"/>
    <mergeCell ref="B26:C26"/>
    <mergeCell ref="D26:F26"/>
    <mergeCell ref="B27:C27"/>
    <mergeCell ref="D27:F27"/>
    <mergeCell ref="B41:F41"/>
    <mergeCell ref="D30:F30"/>
    <mergeCell ref="D31:F31"/>
    <mergeCell ref="D32:F32"/>
    <mergeCell ref="D33:F33"/>
    <mergeCell ref="D34:F34"/>
    <mergeCell ref="D35:F35"/>
    <mergeCell ref="D36:F36"/>
    <mergeCell ref="B30:C30"/>
    <mergeCell ref="B31:C31"/>
    <mergeCell ref="B32:C32"/>
    <mergeCell ref="B33:C33"/>
    <mergeCell ref="B34:C34"/>
    <mergeCell ref="D37:F37"/>
    <mergeCell ref="D38:F38"/>
    <mergeCell ref="D39:F39"/>
    <mergeCell ref="D40:F40"/>
    <mergeCell ref="B40:C40"/>
    <mergeCell ref="B35:C35"/>
    <mergeCell ref="B36:C36"/>
    <mergeCell ref="B37:C37"/>
    <mergeCell ref="B38:C38"/>
    <mergeCell ref="B39:C39"/>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d2V6SCHfIAWS1MUq30Efpl33fLkm/Zk3Z3vwPZ6XAxw=</DigestValue>
    </Reference>
    <Reference Type="http://www.w3.org/2000/09/xmldsig#Object" URI="#idOfficeObject">
      <DigestMethod Algorithm="http://www.w3.org/2001/04/xmlenc#sha256"/>
      <DigestValue>UxRPxf9LPqjN5YOIQ+sdFW5PtysyCWb4xx4WJIiLvbM=</DigestValue>
    </Reference>
    <Reference Type="http://uri.etsi.org/01903#SignedProperties" URI="#idSignedProperties">
      <Transforms>
        <Transform Algorithm="http://www.w3.org/TR/2001/REC-xml-c14n-20010315"/>
      </Transforms>
      <DigestMethod Algorithm="http://www.w3.org/2001/04/xmlenc#sha256"/>
      <DigestValue>7/j1Y8z+WB4ilfQWKoKn/Sp0dlS5DK5G5Tia2UaZ8mA=</DigestValue>
    </Reference>
    <Reference Type="http://www.w3.org/2000/09/xmldsig#Object" URI="#idValidSigLnImg">
      <DigestMethod Algorithm="http://www.w3.org/2001/04/xmlenc#sha256"/>
      <DigestValue>viTk7GHs1xrFD7hwJ6dlo2Y7UDlT5/ybeUBGtNOcoFg=</DigestValue>
    </Reference>
    <Reference Type="http://www.w3.org/2000/09/xmldsig#Object" URI="#idInvalidSigLnImg">
      <DigestMethod Algorithm="http://www.w3.org/2001/04/xmlenc#sha256"/>
      <DigestValue>0bAq+qxxphRiWnKHG56CgyEc4hZWdok+qxF+OEx/3i0=</DigestValue>
    </Reference>
  </SignedInfo>
  <SignatureValue>ByomVbDArIsk+joOztjROr/rBNyst1sc2VMXkFEcDgiFNWjbpT+okMtVLs9lXvPuPYzGsbbfLBCD
Sd6TpHWixJvgCx5veQzfye5SDC5liHnOzlOtA2tjuojrfL6riCMAY0xfnF0ykCvLvnasz55cHg4X
LRAiIRdAx4esAS62FoMb00mqKwe2aQsNeu+HxUSNVWumPvW3iReCTly+Y5pJF1Y6NEpaQuzcDmwk
IT0KpbxEARMhI1eP7bEmwvK/Ms32CasxFhgJOec7MEgOXhg3tY9yuE7OHm1l5mMUF8jPL8B5wtIa
5RVAO/JRwrKqqAm4AgF16rVtPYOh13OJHHoH1w==</SignatureValue>
  <KeyInfo>
    <X509Data>
      <X509Certificate>MIIIjDCCBnSgAwIBAgIIPQs8YbxyLJYwDQYJKoZIhvcNAQELBQAwWjEaMBgGA1UEAwwRQ0EtRE9DVU1FTlRBIFMuQS4xFjAUBgNVBAUTDVJVQzgwMDUwMTcyLTExFzAVBgNVBAoMDkRPQ1VNRU5UQSBTLkEuMQswCQYDVQQGEwJQWTAeFw0yMzA1MjMxOTU3MDBaFw0yNTA1MjIxOTU3MDBaMIG+MSYwJAYDVQQDDB1NQVJDRUxPIEFNQURPIE1BUlRJTkVaIFZBUkdBUzERMA8GA1UEBRMIQ0k1MDc2NjkxFjAUBgNVBCoMDU1BUkNFTE8gQU1BRE8xGDAWBgNVBAQMD01BUlRJTkVaIFZBUkdBUzELMAkGA1UECwwCRjIxNTAzBgNVBAoMLENFUlRJRklDQURPIENVQUxJRklDQURPIERFIEZJUk1BIEVMRUNUUk9OSUNBMQswCQYDVQQGEwJQWTCCASIwDQYJKoZIhvcNAQEBBQADggEPADCCAQoCggEBAMu8BEdjSV2DiG53/DF759hDuEWPJsMuBmAurI5LwHjNt61fT5YVnLMiBabTCWEX1SBJDxCqLlCgm3NgCYdCKhxMOJXrYjiKPYfoN1rp9k3Nvuop4Yz5agkgpybEAWBXMgRHzNJzQyksxgHN3kv+4hxgjNqI95zmN7W8Nle4oZWslWIxAR+JPMePJ6t1LwE51CpQShJ2+ZcvJ4VSjAXAPSw+S+asw+XtBvAQ5cC3CXrgot3yzXIOi7XkhA2ZMTCMnl7nict+0TzmeMVvtN6xX3snfhiS6QM2FJ2jTkwSyGesgjcM/4Y5ywdicHHG5ZkLO+a3KJN0BRg1JsjMEuzkelUCAwEAAaOCA+8wggPrMAwGA1UdEwEB/wQCMAAwHwYDVR0jBBgwFoAUoT2FK83YLJYfOQIMn1M7WNiVC3swgZQGCCsGAQUFBwEBBIGHMIGEMFUGCCsGAQUFBzAChklodHRwczovL3d3dy5kaWdpdG8uY29tLnB5L3VwbG9hZHMvY2VydGlmaWNhZG8tZG9jdW1lbnRhLXNhLTE1MzUxMTc3NzEuY3J0MCsGCCsGAQUFBzABhh9odHRwczovL3d3dy5kaWdpdG8uY29tLnB5L29jc3AvMFIGA1UdEQRLMEmBG21hcmNlbG9tYXJ0aW5lekBhbWVo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zDL26VkEac7P88d+7jf/gwf7e5MA4GA1UdDwEB/wQEAwIF4DANBgkqhkiG9w0BAQsFAAOCAgEAuL/EaYV37hXab9ASCaZxCeke4TBXuEJqdgKrDUjmUzc2eEFxeGQjlDFZhNaKLe6aVh4hTZlNiD6aWk98JSwTsJdHgmVH9zbm1beRjTnCBn154vYHAG2ZT4D2VYA7nMSbKQNHZ98tCRiJchBeHhofzxRIZ83llp1vbpRZOdAuYcCAVsRbFaOvNyJJZ2HZr335XYY+SYCFAXSgM3CuaepbE4tJdrh7vqSVWRdbrWS2ID2DgiIUpkKXfG4R9etPYmmMGjqND9OudLNrM8MeoaMC/6NRGZ42P5c8C26vzdFbi0+6QuKDvth6XAuHKuMrNRSTFzN6FScLgTXSUcriPho/IxHESo60THOUBXApk+PY9Ik1Ae7a3fmcHbW+RtTwEMrJ53OfaWDmDNiNijSzQ5SqD6Jl8WPyhrW1QZ/tMP/r9SlSZ963Ag8pocoFA7Bd5KHH5EQOLWDI4bP0YzdBYJC6pz3VZ32lQg+4PLsZEuFFNT/Mxe7Q27mEYEKC6wLkvHbCuC/zVyxhfSXJvkQrtNRfvzBB8CibzEe1bS3Eq+mSZkw2Lw3NoxYrPj0/FUu6LEni6wzxuvvLcRq7ZbHJIVEJCh6haJNh5+od6V02EownOV15d9Kt5yfochpmyNK3Ioo5hkJ3UovydLwMqG2TQL2LQsnp6wQ4aP3J4N+7DaWGcE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yuhvPZ2Ie9v7ykAECBf78rkX5Vm9Hao1WNCL8vgrKNU=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LmIF/vmRkFbpsh7iUxKbaArTDT06PyxAsMuUzL1O6V0=</DigestValue>
      </Reference>
      <Reference URI="/xl/drawings/drawing2.xml?ContentType=application/vnd.openxmlformats-officedocument.drawing+xml">
        <DigestMethod Algorithm="http://www.w3.org/2001/04/xmlenc#sha256"/>
        <DigestValue>bfCaxfrNXeuxp8UKc2YGsM9jqgKPy/wzmIuVibi0KU8=</DigestValue>
      </Reference>
      <Reference URI="/xl/drawings/drawing3.xml?ContentType=application/vnd.openxmlformats-officedocument.drawing+xml">
        <DigestMethod Algorithm="http://www.w3.org/2001/04/xmlenc#sha256"/>
        <DigestValue>MvH/gCSxMqrnwoej6CFNFYVIEEl5DAdE4F4dGTAbhx0=</DigestValue>
      </Reference>
      <Reference URI="/xl/drawings/drawing4.xml?ContentType=application/vnd.openxmlformats-officedocument.drawing+xml">
        <DigestMethod Algorithm="http://www.w3.org/2001/04/xmlenc#sha256"/>
        <DigestValue>4EGFEZ8Vio7Q9dzzmWfUYwzx1NoHSnmifoL89mOORWs=</DigestValue>
      </Reference>
      <Reference URI="/xl/drawings/drawing5.xml?ContentType=application/vnd.openxmlformats-officedocument.drawing+xml">
        <DigestMethod Algorithm="http://www.w3.org/2001/04/xmlenc#sha256"/>
        <DigestValue>51IwMisq4boKwblRq2of51EeNRJ6u6lks4Uawmq9JB0=</DigestValue>
      </Reference>
      <Reference URI="/xl/drawings/drawing6.xml?ContentType=application/vnd.openxmlformats-officedocument.drawing+xml">
        <DigestMethod Algorithm="http://www.w3.org/2001/04/xmlenc#sha256"/>
        <DigestValue>I7ARytu5yx8RRzmfQPX5+NEtp3+895IWiGsgT73y6Yc=</DigestValue>
      </Reference>
      <Reference URI="/xl/drawings/drawing7.xml?ContentType=application/vnd.openxmlformats-officedocument.drawing+xml">
        <DigestMethod Algorithm="http://www.w3.org/2001/04/xmlenc#sha256"/>
        <DigestValue>h/f5GGyYnW5UuFvdanjJNHjNjMpBM4nxDDS/oJXZGXE=</DigestValue>
      </Reference>
      <Reference URI="/xl/drawings/drawing8.xml?ContentType=application/vnd.openxmlformats-officedocument.drawing+xml">
        <DigestMethod Algorithm="http://www.w3.org/2001/04/xmlenc#sha256"/>
        <DigestValue>RMI5p7JbbIq16WF5ggUMfbpeZOLA0wp1dLKs7XeksA8=</DigestValue>
      </Reference>
      <Reference URI="/xl/drawings/drawing9.xml?ContentType=application/vnd.openxmlformats-officedocument.drawing+xml">
        <DigestMethod Algorithm="http://www.w3.org/2001/04/xmlenc#sha256"/>
        <DigestValue>AAQcAcxHLwFpkxP5JLMo2FNAvqxpW04vLd43YhZ1ttg=</DigestValue>
      </Reference>
      <Reference URI="/xl/drawings/vmlDrawing1.vml?ContentType=application/vnd.openxmlformats-officedocument.vmlDrawing">
        <DigestMethod Algorithm="http://www.w3.org/2001/04/xmlenc#sha256"/>
        <DigestValue>wzHnbPl+5ELUfQV2uMcsdlUb4kAzXyl93XhYRELeHJM=</DigestValue>
      </Reference>
      <Reference URI="/xl/media/image1.emf?ContentType=image/x-emf">
        <DigestMethod Algorithm="http://www.w3.org/2001/04/xmlenc#sha256"/>
        <DigestValue>z03+4w/e44ScYVilmi1n4sz+DTRU2Ay80JKUX87z0XM=</DigestValue>
      </Reference>
      <Reference URI="/xl/media/image2.emf?ContentType=image/x-emf">
        <DigestMethod Algorithm="http://www.w3.org/2001/04/xmlenc#sha256"/>
        <DigestValue>6g46y5iY6Eu13n+xwmiQLeeV9XqGGLokzOrYuU43GRQ=</DigestValue>
      </Reference>
      <Reference URI="/xl/printerSettings/printerSettings1.bin?ContentType=application/vnd.openxmlformats-officedocument.spreadsheetml.printerSettings">
        <DigestMethod Algorithm="http://www.w3.org/2001/04/xmlenc#sha256"/>
        <DigestValue>14oFSFpS/CmkyCxZ4GQeJsyaW0eKsMeeavzbAD/MLL0=</DigestValue>
      </Reference>
      <Reference URI="/xl/printerSettings/printerSettings2.bin?ContentType=application/vnd.openxmlformats-officedocument.spreadsheetml.printerSettings">
        <DigestMethod Algorithm="http://www.w3.org/2001/04/xmlenc#sha256"/>
        <DigestValue>14oFSFpS/CmkyCxZ4GQeJsyaW0eKsMeeavzbAD/MLL0=</DigestValue>
      </Reference>
      <Reference URI="/xl/printerSettings/printerSettings3.bin?ContentType=application/vnd.openxmlformats-officedocument.spreadsheetml.printerSettings">
        <DigestMethod Algorithm="http://www.w3.org/2001/04/xmlenc#sha256"/>
        <DigestValue>14oFSFpS/CmkyCxZ4GQeJsyaW0eKsMeeavzbAD/MLL0=</DigestValue>
      </Reference>
      <Reference URI="/xl/printerSettings/printerSettings4.bin?ContentType=application/vnd.openxmlformats-officedocument.spreadsheetml.printerSettings">
        <DigestMethod Algorithm="http://www.w3.org/2001/04/xmlenc#sha256"/>
        <DigestValue>14oFSFpS/CmkyCxZ4GQeJsyaW0eKsMeeavzbAD/MLL0=</DigestValue>
      </Reference>
      <Reference URI="/xl/printerSettings/printerSettings5.bin?ContentType=application/vnd.openxmlformats-officedocument.spreadsheetml.printerSettings">
        <DigestMethod Algorithm="http://www.w3.org/2001/04/xmlenc#sha256"/>
        <DigestValue>9XwQ1v0kLdfNsj0hVs+uy/jKPzn7ezo6BDrY+Ej85IU=</DigestValue>
      </Reference>
      <Reference URI="/xl/sharedStrings.xml?ContentType=application/vnd.openxmlformats-officedocument.spreadsheetml.sharedStrings+xml">
        <DigestMethod Algorithm="http://www.w3.org/2001/04/xmlenc#sha256"/>
        <DigestValue>XAeLDJeyW/f6lwOsUiSagvcAiB8PZMIb1seUhitLhUc=</DigestValue>
      </Reference>
      <Reference URI="/xl/styles.xml?ContentType=application/vnd.openxmlformats-officedocument.spreadsheetml.styles+xml">
        <DigestMethod Algorithm="http://www.w3.org/2001/04/xmlenc#sha256"/>
        <DigestValue>2pFj4JHo7STFdMJpK8BN399DudJjmDS5CrWokagJnyI=</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eqVVFBXExMEJZSWeplapqwjHfHdRoy86ZNVe6d9/H38=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iWCU4DBPtwuredku8ZlsYqjq4AgU3pXVRB544N8Fhb0=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ky94dsLk/HLmdtsSSm0ooKFcOK+4HudrUbJ5yA9QyAE=</DigestValue>
      </Reference>
      <Reference URI="/xl/worksheets/sheet10.xml?ContentType=application/vnd.openxmlformats-officedocument.spreadsheetml.worksheet+xml">
        <DigestMethod Algorithm="http://www.w3.org/2001/04/xmlenc#sha256"/>
        <DigestValue>nllB52i7AeBPvKNPBdOdPK0Gm3RzjRLeN7iFBv5NFMY=</DigestValue>
      </Reference>
      <Reference URI="/xl/worksheets/sheet11.xml?ContentType=application/vnd.openxmlformats-officedocument.spreadsheetml.worksheet+xml">
        <DigestMethod Algorithm="http://www.w3.org/2001/04/xmlenc#sha256"/>
        <DigestValue>VNgR8fhXP5os2s8aW+LA02ZDoS2Tfn+ht1nkAWnRtAc=</DigestValue>
      </Reference>
      <Reference URI="/xl/worksheets/sheet12.xml?ContentType=application/vnd.openxmlformats-officedocument.spreadsheetml.worksheet+xml">
        <DigestMethod Algorithm="http://www.w3.org/2001/04/xmlenc#sha256"/>
        <DigestValue>QMuDOKzIgb5Hrv9GIN5NVIX99WvS/rpWAr5mef8dH/o=</DigestValue>
      </Reference>
      <Reference URI="/xl/worksheets/sheet13.xml?ContentType=application/vnd.openxmlformats-officedocument.spreadsheetml.worksheet+xml">
        <DigestMethod Algorithm="http://www.w3.org/2001/04/xmlenc#sha256"/>
        <DigestValue>w9h1c14ICsc7KZsPw9vfNai/aH9/2zeplmPAfdv2q1w=</DigestValue>
      </Reference>
      <Reference URI="/xl/worksheets/sheet14.xml?ContentType=application/vnd.openxmlformats-officedocument.spreadsheetml.worksheet+xml">
        <DigestMethod Algorithm="http://www.w3.org/2001/04/xmlenc#sha256"/>
        <DigestValue>JxAJoHBORS2H8Y4vrhsLzeRrA6k8Dx059qojUC8PBVQ=</DigestValue>
      </Reference>
      <Reference URI="/xl/worksheets/sheet15.xml?ContentType=application/vnd.openxmlformats-officedocument.spreadsheetml.worksheet+xml">
        <DigestMethod Algorithm="http://www.w3.org/2001/04/xmlenc#sha256"/>
        <DigestValue>PDvoszmhZkdh11Md9HTGw/npEABiBIl49oPrCuLrJv4=</DigestValue>
      </Reference>
      <Reference URI="/xl/worksheets/sheet16.xml?ContentType=application/vnd.openxmlformats-officedocument.spreadsheetml.worksheet+xml">
        <DigestMethod Algorithm="http://www.w3.org/2001/04/xmlenc#sha256"/>
        <DigestValue>EAuKGWzqhkuhJN8ns4PwWI9dGqoQ34lk1wul1LiEEMk=</DigestValue>
      </Reference>
      <Reference URI="/xl/worksheets/sheet17.xml?ContentType=application/vnd.openxmlformats-officedocument.spreadsheetml.worksheet+xml">
        <DigestMethod Algorithm="http://www.w3.org/2001/04/xmlenc#sha256"/>
        <DigestValue>2FqLXubl7GKs3zA1B0CVKPSHksQNUwSbKvU1PROaS10=</DigestValue>
      </Reference>
      <Reference URI="/xl/worksheets/sheet18.xml?ContentType=application/vnd.openxmlformats-officedocument.spreadsheetml.worksheet+xml">
        <DigestMethod Algorithm="http://www.w3.org/2001/04/xmlenc#sha256"/>
        <DigestValue>VnC2wU0nI2de+cL1N7X2RBGzS+g3Pgt7ohea8/J45/s=</DigestValue>
      </Reference>
      <Reference URI="/xl/worksheets/sheet2.xml?ContentType=application/vnd.openxmlformats-officedocument.spreadsheetml.worksheet+xml">
        <DigestMethod Algorithm="http://www.w3.org/2001/04/xmlenc#sha256"/>
        <DigestValue>uyaikpDWjaYqm3Vf1kxLKMmFUiGSO6X6a5xTX3My9KU=</DigestValue>
      </Reference>
      <Reference URI="/xl/worksheets/sheet3.xml?ContentType=application/vnd.openxmlformats-officedocument.spreadsheetml.worksheet+xml">
        <DigestMethod Algorithm="http://www.w3.org/2001/04/xmlenc#sha256"/>
        <DigestValue>DB4eXklxyMKR+9QM9TYMlR/QQIJKY3SH+EJ+8I17lBM=</DigestValue>
      </Reference>
      <Reference URI="/xl/worksheets/sheet4.xml?ContentType=application/vnd.openxmlformats-officedocument.spreadsheetml.worksheet+xml">
        <DigestMethod Algorithm="http://www.w3.org/2001/04/xmlenc#sha256"/>
        <DigestValue>2n32XUiFovd16KdR5gqvDuSasUaCKK+/y84A1gq8g5k=</DigestValue>
      </Reference>
      <Reference URI="/xl/worksheets/sheet5.xml?ContentType=application/vnd.openxmlformats-officedocument.spreadsheetml.worksheet+xml">
        <DigestMethod Algorithm="http://www.w3.org/2001/04/xmlenc#sha256"/>
        <DigestValue>hQCgX/wXoW1i8uQBSKxfBOq7CLVXiYkDAcKjpTUK4/g=</DigestValue>
      </Reference>
      <Reference URI="/xl/worksheets/sheet6.xml?ContentType=application/vnd.openxmlformats-officedocument.spreadsheetml.worksheet+xml">
        <DigestMethod Algorithm="http://www.w3.org/2001/04/xmlenc#sha256"/>
        <DigestValue>+ZZz1SF2OR3/8hnCm6+VAM/oTmnhsd2Kx1uioVb1NVk=</DigestValue>
      </Reference>
      <Reference URI="/xl/worksheets/sheet7.xml?ContentType=application/vnd.openxmlformats-officedocument.spreadsheetml.worksheet+xml">
        <DigestMethod Algorithm="http://www.w3.org/2001/04/xmlenc#sha256"/>
        <DigestValue>jlvRhMYR8ovEOvnvQV4dTF4J3ZrU/cc4F8A7hIi/H28=</DigestValue>
      </Reference>
      <Reference URI="/xl/worksheets/sheet8.xml?ContentType=application/vnd.openxmlformats-officedocument.spreadsheetml.worksheet+xml">
        <DigestMethod Algorithm="http://www.w3.org/2001/04/xmlenc#sha256"/>
        <DigestValue>PSRrXZ+LhPBhTOFwYJW1Iifezc8uE3t5k8fcAunWfjY=</DigestValue>
      </Reference>
      <Reference URI="/xl/worksheets/sheet9.xml?ContentType=application/vnd.openxmlformats-officedocument.spreadsheetml.worksheet+xml">
        <DigestMethod Algorithm="http://www.w3.org/2001/04/xmlenc#sha256"/>
        <DigestValue>a8bmhdKMp51nJj+uQ2yb8Uodp6nRWwzhgkgyO5/o1KY=</DigestValue>
      </Reference>
    </Manifest>
    <SignatureProperties>
      <SignatureProperty Id="idSignatureTime" Target="#idPackageSignature">
        <mdssi:SignatureTime xmlns:mdssi="http://schemas.openxmlformats.org/package/2006/digital-signature">
          <mdssi:Format>YYYY-MM-DDThh:mm:ssTZD</mdssi:Format>
          <mdssi:Value>2023-10-09T17:51:44Z</mdssi:Value>
        </mdssi:SignatureTime>
      </SignatureProperty>
    </SignatureProperties>
  </Object>
  <Object Id="idOfficeObject">
    <SignatureProperties>
      <SignatureProperty Id="idOfficeV1Details" Target="#idPackageSignature">
        <SignatureInfoV1 xmlns="http://schemas.microsoft.com/office/2006/digsig">
          <SetupID>{599D35DD-E32B-4212-A6E8-BE3A79A9257C}</SetupID>
          <SignatureText>MARCELO AMADO MARTINEZ VARGAS</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2023-10-09T17:51:44Z</xd:SigningTime>
          <xd:SigningCertificate>
            <xd:Cert>
              <xd:CertDigest>
                <DigestMethod Algorithm="http://www.w3.org/2001/04/xmlenc#sha256"/>
                <DigestValue>jP4vzxUCrvRvTO9x8SGSPWwAFmD2oOUEOuSDGqdaNRM=</DigestValue>
              </xd:CertDigest>
              <xd:IssuerSerial>
                <X509IssuerName>C=PY, O=DOCUMENTA S.A., SERIALNUMBER=RUC80050172-1, CN=CA-DOCUMENTA S.A.</X509IssuerName>
                <X509SerialNumber>4398675851528514710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CfAAAAAAAAAAAAAAA9FwAALAsAACBFTUYAAAEAEBwAAKoAAAAGAAAAAAAAAAAAAAAAAAAAgAcAADgEAABYAQAAwQAAAAAAAAAAAAAAAAAAAMA/BQDo8QIACgAAABAAAAAAAAAAAAAAAEsAAAAQAAAAAAAAAAUAAAAeAAAAGAAAAAAAAAAAAAAATAEAAKAAAAAnAAAAGAAAAAEAAAAAAAAAAAAAAAAAAAAlAAAADAAAAAEAAABMAAAAZAAAAAAAAAAAAAAASwEAAJ8AAAAAAAAAAAAAAE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LAQAAnwAAAAAAAAAAAAAATAEAAKAAAAAhAPAAAAAAAAAAAAAAAIA/AAAAAAAAAAAAAIA/AAAAAAAAAAAAAAAAAAAAAAAAAAAAAAAAAAAAAAAAAAAlAAAADAAAAAAAAIAoAAAADAAAAAEAAAAnAAAAGAAAAAEAAAAAAAAA8PDwAAAAAAAlAAAADAAAAAEAAABMAAAAZAAAAAAAAAAAAAAASwEAAJ8AAAAAAAAAAAAAAEwBAACgAAAAIQDwAAAAAAAAAAAAAACAPwAAAAAAAAAAAACAPwAAAAAAAAAAAAAAAAAAAAAAAAAAAAAAAAAAAAAAAAAAJQAAAAwAAAAAAACAKAAAAAwAAAABAAAAJwAAABgAAAABAAAAAAAAAPDw8AAAAAAAJQAAAAwAAAABAAAATAAAAGQAAAAAAAAAAAAAAEsBAACfAAAAAAAAAAAAAABMAQAAoAAAACEA8AAAAAAAAAAAAAAAgD8AAAAAAAAAAAAAgD8AAAAAAAAAAAAAAAAAAAAAAAAAAAAAAAAAAAAAAAAAACUAAAAMAAAAAAAAgCgAAAAMAAAAAQAAACcAAAAYAAAAAQAAAAAAAADw8PAAAAAAACUAAAAMAAAAAQAAAEwAAABkAAAAAAAAAAAAAABLAQAAnwAAAAAAAAAAAAAATAEAAKAAAAAhAPAAAAAAAAAAAAAAAIA/AAAAAAAAAAAAAIA/AAAAAAAAAAAAAAAAAAAAAAAAAAAAAAAAAAAAAAAAAAAlAAAADAAAAAAAAIAoAAAADAAAAAEAAAAnAAAAGAAAAAEAAAAAAAAA////AAAAAAAlAAAADAAAAAEAAABMAAAAZAAAAAAAAAAAAAAASwEAAJ8AAAAAAAAAAAAAAEwBAACgAAAAIQDwAAAAAAAAAAAAAACAPwAAAAAAAAAAAACAPwAAAAAAAAAAAAAAAAAAAAAAAAAAAAAAAAAAAAAAAAAAJQAAAAwAAAAAAACAKAAAAAwAAAABAAAAJwAAABgAAAABAAAAAAAAAP///wAAAAAAJQAAAAwAAAABAAAATAAAAGQAAAAAAAAAAAAAAEsBAACfAAAAAAAAAAAAAABM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gAAAAFAAAANAEAABUAAAD4AAAABQAAAD0AAAARAAAAIQDwAAAAAAAAAAAAAACAPwAAAAAAAAAAAACAPwAAAAAAAAAAAAAAAAAAAAAAAAAAAAAAAAAAAAAAAAAAJQAAAAwAAAAAAACAKAAAAAwAAAABAAAAUgAAAHABAAABAAAA8////wAAAAAAAAAAAAAAAJABAAAAAAABAAAAAHMAZQBnAG8AZQAgAHUAaQAAAAAAAAAAAAAAAAAAAAAAAAAAAAAAAAAAAAAAAAAAAAAAAAAAAAAAAAAAAAAAAAAAAIEAIGAPdjjMdQBMSxRqdhAKANTJbwDAy28AhWl4dZ3+UnZ4yW8AAAAAAAAAAAB/YHhpAAAAACJoeGkAAAAAafx7aQAAAABl93tpAAAAABz2e2kAAAAA9/R7aQAAAABc9HtpAAAAAMnwe2kAAAAAtlYfaQAAAACiSx9pAAAAAAAAausAAAAAAAAPdoAjCHcAAAAAAAAAAAAAAACAIwh3AAAAAFwvC3eaXlR2/////5zJbwCgyW8ABAAAANjJbwAAABRqAKAUagCwAgDIyW8AnZsCagCgFGoAAA92ICUIdwAAAADQyW8A3JsCavBGF2rzmwJq02aN6gAAAAAAAAAAZHYACAAAAAAlAAAADAAAAAEAAAAYAAAADAAAAAAAAAISAAAADAAAAAEAAAAeAAAAGAAAAPgAAAAFAAAANQEAABYAAAAlAAAADAAAAAEAAABUAAAAhAAAAPkAAAAFAAAAMwEAABUAAAABAAAAVVWPQYX2jkH5AAAABQAAAAkAAABMAAAAAAAAAAAAAAAAAAAA//////////9gAAAAOQAvADEAMAAvADIAMAAyADMAAAAHAAAABQAAAAcAAAAHAAAABQAAAAcAAAAHAAAABwAAAAcAAABLAAAAQAAAADAAAAAFAAAAIAAAAAEAAAABAAAAEAAAAAAAAAAAAAAATAEAAKAAAAAAAAAAAAAAAEwBAACgAAAAUgAAAHABAAACAAAAFAAAAAkAAAAAAAAAAAAAALwCAAAAAAAAAQICIlMAeQBzAHQAZQBtAAAAAAAAAAAAAAAAAAAAAAAAAAAAAAAAAAAAAAAAAAAAAAAAAAAAAAAAAAAAAAAAAAAAAAAAAAAAnf5SdgAAAAAE+EJ1AAAAAAxI6mkAAAAAJhXraQAAAAAtTexpAAAAAAX3gmkAAAAAjfKCaQAAAAAY8IJpAAAAAAPrgmkAAAAApOWCaQAAAADP4oJpAAAAANbVgmkAAAAAZ9SCaQAAAAAoY3xpAAAAAGVJqjpg7m8AAAAAAAAAbwDghBZt6R7fV/7///+Q8G8AHNMId8jvbwA4zHUAYJ8VbQAAAABI0wh3//8AAAAAAAAr1Ah3K9QId8DwbwAAAG8ABwAAAAAAAAABB1J2CQAAAAcAAADw8G8A8PBvAAACAAD8////AQAAAAAAAAAAAAAAAAAAAAAAAAD41BB2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ogjRAAAA+DZvAHhpeHX+Ggo3bDdvAFg5bwCFaXh1IYGN6hA3bwAAAAAAAAAAAIikpGllN3lpyGl8AJA2bwD0Nm8AS4Wfaf/////gNm8Anrh7aXocgGnSuHtp8Ct6aQIsemmdgI3qiKSkaX2BjeoIN28Af7h7aZDzbQwAAAAAAABq6zA3bwDAOG8AOWd4dRA3bwACAAAARWd4dejnpGng////AAAAAAAAAAAAAAAAkAEAAAAAAAEAAAAAYQByAAAAAAAAAAAAAQdSdgAAAAAGAAAAZDhvAGQ4bwAAAgAA/P///wEAAAAAAAAAAAAAAAAAAAAAAAAAAAAAAAAAAABkdgAIAAAAACUAAAAMAAAAAwAAABgAAAAMAAAAAAAAAhIAAAAMAAAAAQAAABYAAAAMAAAACAAAAFQAAABUAAAADAAAADcAAAAgAAAAWgAAAAEAAABVVY9BhfaOQQwAAABbAAAAAQAAAEwAAAAEAAAACwAAADcAAAAiAAAAWwAAAFAAAABYAAAAFQAAABYAAAAMAAAAAAAAACUAAAAMAAAAAgAAACcAAAAYAAAABAAAAAAAAAD///8AAAAAACUAAAAMAAAABAAAAEwAAABkAAAALQAAACAAAAA0AQAAWgAAAC0AAAAgAAAACAEAADsAAAAhAPAAAAAAAAAAAAAAAIA/AAAAAAAAAAAAAIA/AAAAAAAAAAAAAAAAAAAAAAAAAAAAAAAAAAAAAAAAAAAlAAAADAAAAAAAAIAoAAAADAAAAAQAAAAnAAAAGAAAAAQAAAAAAAAA////AAAAAAAlAAAADAAAAAQAAABMAAAAZAAAAC0AAAAgAAAANAEAAFYAAAAtAAAAIAAAAAgBAAA3AAAAIQDwAAAAAAAAAAAAAACAPwAAAAAAAAAAAACAPwAAAAAAAAAAAAAAAAAAAAAAAAAAAAAAAAAAAAAAAAAAJQAAAAwAAAAAAACAKAAAAAwAAAAEAAAAJwAAABgAAAAEAAAAAAAAAP///wAAAAAAJQAAAAwAAAAEAAAATAAAAGQAAAAtAAAAOwAAAC8BAABWAAAALQAAADsAAAADAQAAHAAAACEA8AAAAAAAAAAAAAAAgD8AAAAAAAAAAAAAgD8AAAAAAAAAAAAAAAAAAAAAAAAAAAAAAAAAAAAAAAAAACUAAAAMAAAAAAAAgCgAAAAMAAAABAAAAFIAAABwAQAABAAAAOz///8AAAAAAAAAAAAAAACQAQAAAAAAAQAAAABzAGUAZwBvAGUAIAB1AGkAAAAAAAAAAAAAAAAAAAAAAAAAAAAAAAAAAAAAAAAAAAAAAAAAAAAAAAAAAAAAAAAAAACiCNMAAAAANm8AeGl4dcsTCjV0Nm8AYDhvAIVpeHURAAAAGDZvAAAAAAAAAAAAYAZyCBUAAAAgN28AAAAAAGAM8Ah6AAAAAN0hadA1bwBXUOxp6A4B32AGcgiM3CFpCOlSBWAGcgjgu0gMFQAAAGAGcgi43CFpAQAAACEAAAAAAGrrYAZyCMg3bwA5Z3h1GDZvAAMAAABFZ3h1AAAAAOz///8AAAAAAAAAAAAAAACQAQAAAAAAAQAAAABzAGUAAAAAAAAAAAABB1J2AAAAAAkAAABsN28AbDdvAAACAAD8////AQAAAAAAAAAAAAAAAAAAAAAAAAAAAAAAAAAAAGR2AAgAAAAAJQAAAAwAAAAEAAAAGAAAAAwAAAAAAAACEgAAAAwAAAABAAAAHgAAABgAAAAtAAAAOwAAADABAABXAAAAJQAAAAwAAAAEAAAAVAAAANgAAAAuAAAAOwAAAC4BAABWAAAAAQAAAFVVj0GF9o5BLgAAADsAAAAXAAAATAAAAAAAAAAAAAAAAAAAAP//////////fAAAAE0AQQBSAEMARQBMAE8AIABBAE0AQQBEAE8AIABNAEEAUgBUAEkATgAuAC4ALgC7ORIAAAANAAAADAAAAAwAAAAKAAAACQAAAA8AAAAFAAAADQAAABIAAAANAAAADgAAAA8AAAAFAAAAEgAAAA0AAAAMAAAACgAAAAUAAAAPAAAABAAAAAQAAAAEAAAASwAAAEAAAAAwAAAABQAAACAAAAABAAAAAQAAABAAAAAAAAAAAAAAAEwBAACgAAAAAAAAAAAAAABMAQAAoAAAACUAAAAMAAAAAgAAACcAAAAYAAAABQAAAAAAAAD///8AAAAAACUAAAAMAAAABQAAAEwAAABkAAAAAAAAAGEAAABLAQAAmwAAAAAAAABhAAAATAEAADsAAAAhAPAAAAAAAAAAAAAAAIA/AAAAAAAAAAAAAIA/AAAAAAAAAAAAAAAAAAAAAAAAAAAAAAAAAAAAAAAAAAAlAAAADAAAAAAAAIAoAAAADAAAAAUAAAAnAAAAGAAAAAUAAAAAAAAA////AAAAAAAlAAAADAAAAAUAAABMAAAAZAAAAAsAAABhAAAAPwEAAHEAAAALAAAAYQAAADUBAAARAAAAIQDwAAAAAAAAAAAAAACAPwAAAAAAAAAAAACAPwAAAAAAAAAAAAAAAAAAAAAAAAAAAAAAAAAAAAAAAAAAJQAAAAwAAAAAAACAKAAAAAwAAAAFAAAAJQAAAAwAAAABAAAAGAAAAAwAAAAAAAACEgAAAAwAAAABAAAAHgAAABgAAAALAAAAYQAAAEABAAByAAAAJQAAAAwAAAABAAAAVAAAANgAAAAMAAAAYQAAALwAAABxAAAAAQAAAFVVj0GF9o5BDAAAAGEAAAAXAAAATAAAAAAAAAAAAAAAAAAAAP//////////fAAAAE0AQQBSAEMARQBMAE8AIABNAEEAUgBUAEkATgBFAFoAIABWAEEAUgBHAEEAUwAAAAwAAAAIAAAACAAAAAgAAAAHAAAABgAAAAoAAAAEAAAADAAAAAgAAAAIAAAABwAAAAMAAAAKAAAABwAAAAcAAAAEAAAACAAAAAgAAAAIAAAACQAAAAgAAAAHAAAASwAAAEAAAAAwAAAABQAAACAAAAABAAAAAQAAABAAAAAAAAAAAAAAAEwBAACgAAAAAAAAAAAAAABMAQAAoAAAACUAAAAMAAAAAgAAACcAAAAYAAAABQAAAAAAAAD///8AAAAAACUAAAAMAAAABQAAAEwAAABkAAAACwAAAHYAAAA/AQAAhgAAAAsAAAB2AAAANQEAABEAAAAhAPAAAAAAAAAAAAAAAIA/AAAAAAAAAAAAAIA/AAAAAAAAAAAAAAAAAAAAAAAAAAAAAAAAAAAAAAAAAAAlAAAADAAAAAAAAIAoAAAADAAAAAUAAAAlAAAADAAAAAEAAAAYAAAADAAAAAAAAAISAAAADAAAAAEAAAAeAAAAGAAAAAsAAAB2AAAAQAEAAIcAAAAlAAAADAAAAAEAAABUAAAAiAAAAAwAAAB2AAAAUwAAAIYAAAABAAAAVVWPQYX2jkEMAAAAdgAAAAoAAABMAAAAAAAAAAAAAAAAAAAA//////////9gAAAAUABSAEUAUwBJAEQARQBOAFQARQAHAAAACAAAAAcAAAAHAAAAAwAAAAkAAAAHAAAACgAAAAcAAAAHAAAASwAAAEAAAAAwAAAABQAAACAAAAABAAAAAQAAABAAAAAAAAAAAAAAAEwBAACgAAAAAAAAAAAAAABMAQAAoAAAACUAAAAMAAAAAgAAACcAAAAYAAAABQAAAAAAAAD///8AAAAAACUAAAAMAAAABQAAAEwAAABkAAAACwAAAIsAAABAAQAAmwAAAAsAAACLAAAANgEAABEAAAAhAPAAAAAAAAAAAAAAAIA/AAAAAAAAAAAAAIA/AAAAAAAAAAAAAAAAAAAAAAAAAAAAAAAAAAAAAAAAAAAlAAAADAAAAAAAAIAoAAAADAAAAAUAAAAlAAAADAAAAAEAAAAYAAAADAAAAAAAAAISAAAADAAAAAEAAAAWAAAADAAAAAAAAABUAAAASAEAAAwAAACLAAAAPwEAAJsAAAABAAAAVVWPQYX2jkEMAAAAiwAAACoAAABMAAAABAAAAAsAAACLAAAAQQEAAJwAAACgAAAARgBpAHIAbQBhAGQAbwAgAHAAbwByADoAIABNAEEAUgBDAEUATABPACAAQQBNAEEARABPACAATQBBAFIAVABJAE4ARQBaACAAVgBBAFIARwBBAFMABgAAAAMAAAAFAAAACwAAAAcAAAAIAAAACAAAAAQAAAAIAAAACAAAAAUAAAADAAAABAAAAAwAAAAIAAAACAAAAAgAAAAHAAAABgAAAAoAAAAEAAAACAAAAAwAAAAIAAAACQAAAAoAAAAEAAAADAAAAAgAAAAIAAAABwAAAAMAAAAKAAAABwAAAAcAAAAEAAAACAAAAAgAAAAIAAAACQAAAAgAAAAHAAAAFgAAAAwAAAAAAAAAJQAAAAwAAAACAAAADgAAABQAAAAAAAAAEAAAABQAAAA=</Object>
  <Object Id="idInvalidSigLnImg">AQAAAGwAAAAAAAAAAAAAAEsBAACfAAAAAAAAAAAAAAA9FwAALAsAACBFTUYAAAEASCAAALAAAAAGAAAAAAAAAAAAAAAAAAAAgAcAADgEAABYAQAAwQAAAAAAAAAAAAAAAAAAAMA/BQDo8QIACgAAABAAAAAAAAAAAAAAAEsAAAAQAAAAAAAAAAUAAAAeAAAAGAAAAAAAAAAAAAAATAEAAKAAAAAnAAAAGAAAAAEAAAAAAAAAAAAAAAAAAAAlAAAADAAAAAEAAABMAAAAZAAAAAAAAAAAAAAASwEAAJ8AAAAAAAAAAAAAAE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LAQAAnwAAAAAAAAAAAAAATAEAAKAAAAAhAPAAAAAAAAAAAAAAAIA/AAAAAAAAAAAAAIA/AAAAAAAAAAAAAAAAAAAAAAAAAAAAAAAAAAAAAAAAAAAlAAAADAAAAAAAAIAoAAAADAAAAAEAAAAnAAAAGAAAAAEAAAAAAAAA8PDwAAAAAAAlAAAADAAAAAEAAABMAAAAZAAAAAAAAAAAAAAASwEAAJ8AAAAAAAAAAAAAAEwBAACgAAAAIQDwAAAAAAAAAAAAAACAPwAAAAAAAAAAAACAPwAAAAAAAAAAAAAAAAAAAAAAAAAAAAAAAAAAAAAAAAAAJQAAAAwAAAAAAACAKAAAAAwAAAABAAAAJwAAABgAAAABAAAAAAAAAPDw8AAAAAAAJQAAAAwAAAABAAAATAAAAGQAAAAAAAAAAAAAAEsBAACfAAAAAAAAAAAAAABMAQAAoAAAACEA8AAAAAAAAAAAAAAAgD8AAAAAAAAAAAAAgD8AAAAAAAAAAAAAAAAAAAAAAAAAAAAAAAAAAAAAAAAAACUAAAAMAAAAAAAAgCgAAAAMAAAAAQAAACcAAAAYAAAAAQAAAAAAAADw8PAAAAAAACUAAAAMAAAAAQAAAEwAAABkAAAAAAAAAAAAAABLAQAAnwAAAAAAAAAAAAAATAEAAKAAAAAhAPAAAAAAAAAAAAAAAIA/AAAAAAAAAAAAAIA/AAAAAAAAAAAAAAAAAAAAAAAAAAAAAAAAAAAAAAAAAAAlAAAADAAAAAAAAIAoAAAADAAAAAEAAAAnAAAAGAAAAAEAAAAAAAAA////AAAAAAAlAAAADAAAAAEAAABMAAAAZAAAAAAAAAAAAAAASwEAAJ8AAAAAAAAAAAAAAEwBAACgAAAAIQDwAAAAAAAAAAAAAACAPwAAAAAAAAAAAACAPwAAAAAAAAAAAAAAAAAAAAAAAAAAAAAAAAAAAAAAAAAAJQAAAAwAAAAAAACAKAAAAAwAAAABAAAAJwAAABgAAAABAAAAAAAAAP///wAAAAAAJQAAAAwAAAABAAAATAAAAGQAAAAAAAAAAAAAAEsBAACfAAAAAAAAAAAAAABM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sAAAAEAAAAHgAAABcAAAALAAAABAAAABQAAAAUAAAAIQDwAAAAAAAAAAAAAACAPwAAAAAAAAAAAACAPwAAAAAAAAAAAAAAAAAAAAAAAAAAAAAAAAAAAAAAAAAAJQAAAAwAAAAAAACAKAAAAAwAAAABAAAAUAAAAHQDAAANAAAABQAAABwAAAAUAAAADQ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CoAAAAFAAAAhAAAABUAAAAqAAAABQAAAFsAAAARAAAAIQDwAAAAAAAAAAAAAACAPwAAAAAAAAAAAACAPwAAAAAAAAAAAAAAAAAAAAAAAAAAAAAAAAAAAAAAAAAAJQAAAAwAAAAAAACAKAAAAAwAAAABAAAAUgAAAHABAAABAAAA8////wAAAAAAAAAAAAAAAJABAAAAAAABAAAAAHMAZQBnAG8AZQAgAHUAaQAAAAAAAAAAAAAAAAAAAAAAAAAAAAAAAAAAAAAAAAAAAAAAAAAAAAAAAAAAAAAAAAAAAIEAIGAPdjjMdQBMSxRqdhAKANTJbwDAy28AhWl4dZ3+UnZ4yW8AAAAAAAAAAAB/YHhpAAAAACJoeGkAAAAAafx7aQAAAABl93tpAAAAABz2e2kAAAAA9/R7aQAAAABc9HtpAAAAAMnwe2kAAAAAtlYfaQAAAACiSx9pAAAAAAAAausAAAAAAAAPdoAjCHcAAAAAAAAAAAAAAACAIwh3AAAAAFwvC3eaXlR2/////5zJbwCgyW8ABAAAANjJbwAAABRqAKAUagCwAgDIyW8AnZsCagCgFGoAAA92ICUIdwAAAADQyW8A3JsCavBGF2rzmwJq02aN6gAAAAAAAAAAZHYACAAAAAAlAAAADAAAAAEAAAAYAAAADAAAAP8AAAISAAAADAAAAAEAAAAeAAAAGAAAACoAAAAFAAAAhQAAABYAAAAlAAAADAAAAAEAAABUAAAAqAAAACsAAAAFAAAAgwAAABUAAAABAAAAVVWPQYX2jkErAAAABQAAAA8AAABMAAAAAAAAAAAAAAAAAAAA//////////9sAAAARgBpAHIAbQBhACAAbgBvACAAdgDhAGwAaQBkAGEAAAAGAAAAAwAAAAUAAAALAAAABwAAAAQAAAAHAAAACAAAAAQAAAAGAAAABwAAAAMAAAADAAAACAAAAAcAAABLAAAAQAAAADAAAAAFAAAAIAAAAAEAAAABAAAAEAAAAAAAAAAAAAAATAEAAKAAAAAAAAAAAAAAAEwBAACgAAAAUgAAAHABAAACAAAAFAAAAAkAAAAAAAAAAAAAALwCAAAAAAAAAQICIlMAeQBzAHQAZQBtAAAAAAAAAAAAAAAAAAAAAAAAAAAAAAAAAAAAAAAAAAAAAAAAAAAAAAAAAAAAAAAAAAAAAAAAAAAAnf5SdgAAAAAE+EJ1AAAAAAxI6mkAAAAAJhXraQAAAAAtTexpAAAAAAX3gmkAAAAAjfKCaQAAAAAY8IJpAAAAAAPrgmkAAAAApOWCaQAAAADP4oJpAAAAANbVgmkAAAAAZ9SCaQAAAAAoY3xpAAAAAGVJqjpg7m8AAAAAAAAAbwDghBZt6R7fV/7///+Q8G8AHNMId8jvbwA4zHUAYJ8VbQAAAABI0wh3//8AAAAAAAAr1Ah3K9QId8DwbwAAAG8ABwAAAAAAAAABB1J2CQAAAAcAAADw8G8A8PBvAAACAAD8////AQAAAAAAAAAAAAAAAAAAAAAAAAD41BB2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ogjRAAAA+DZvAHhpeHX+Ggo3bDdvAFg5bwCFaXh1IYGN6hA3bwAAAAAAAAAAAIikpGllN3lpyGl8AJA2bwD0Nm8AS4Wfaf/////gNm8Anrh7aXocgGnSuHtp8Ct6aQIsemmdgI3qiKSkaX2BjeoIN28Af7h7aZDzbQwAAAAAAABq6zA3bwDAOG8AOWd4dRA3bwACAAAARWd4dejnpGng////AAAAAAAAAAAAAAAAkAEAAAAAAAEAAAAAYQByAAAAAAAAAAAAAQdSdgAAAAAGAAAAZDhvAGQ4bwAAAgAA/P///wEAAAAAAAAAAAAAAAAAAAAAAAAAAAAAAAAAAABkdgAIAAAAACUAAAAMAAAAAwAAABgAAAAMAAAAAAAAAhIAAAAMAAAAAQAAABYAAAAMAAAACAAAAFQAAABUAAAADAAAADcAAAAgAAAAWgAAAAEAAABVVY9BhfaOQQwAAABbAAAAAQAAAEwAAAAEAAAACwAAADcAAAAiAAAAWwAAAFAAAABYAAAAFQAAABYAAAAMAAAAAAAAACUAAAAMAAAAAgAAACcAAAAYAAAABAAAAAAAAAD///8AAAAAACUAAAAMAAAABAAAAEwAAABkAAAALQAAACAAAAA0AQAAWgAAAC0AAAAgAAAACAEAADsAAAAhAPAAAAAAAAAAAAAAAIA/AAAAAAAAAAAAAIA/AAAAAAAAAAAAAAAAAAAAAAAAAAAAAAAAAAAAAAAAAAAlAAAADAAAAAAAAIAoAAAADAAAAAQAAAAnAAAAGAAAAAQAAAAAAAAA////AAAAAAAlAAAADAAAAAQAAABMAAAAZAAAAC0AAAAgAAAANAEAAFYAAAAtAAAAIAAAAAgBAAA3AAAAIQDwAAAAAAAAAAAAAACAPwAAAAAAAAAAAACAPwAAAAAAAAAAAAAAAAAAAAAAAAAAAAAAAAAAAAAAAAAAJQAAAAwAAAAAAACAKAAAAAwAAAAEAAAAJwAAABgAAAAEAAAAAAAAAP///wAAAAAAJQAAAAwAAAAEAAAATAAAAGQAAAAtAAAAOwAAAC8BAABWAAAALQAAADsAAAADAQAAHAAAACEA8AAAAAAAAAAAAAAAgD8AAAAAAAAAAAAAgD8AAAAAAAAAAAAAAAAAAAAAAAAAAAAAAAAAAAAAAAAAACUAAAAMAAAAAAAAgCgAAAAMAAAABAAAAFIAAABwAQAABAAAAOz///8AAAAAAAAAAAAAAACQAQAAAAAAAQAAAABzAGUAZwBvAGUAIAB1AGkAAAAAAAAAAAAAAAAAAAAAAAAAAAAAAAAAAAAAAAAAAAAAAAAAAAAAAAAAAAAAAAAAAACiCNMAAAAANm8AeGl4dcsTCjV0Nm8AYDhvAIVpeHURAAAAGDZvAAAAAAAAAAAAYAZyCBUAAAAgN28AAAAAAGAM8Ah6AAAAAN0hadA1bwBXUOxp6A4B32AGcgiM3CFpCOlSBWAGcgjgu0gMFQAAAGAGcgi43CFpAQAAACEAAAAAAGrrYAZyCMg3bwA5Z3h1GDZvAAMAAABFZ3h1AAAAAOz///8AAAAAAAAAAAAAAACQAQAAAAAAAQAAAABzAGUAAAAAAAAAAAABB1J2AAAAAAkAAABsN28AbDdvAAACAAD8////AQAAAAAAAAAAAAAAAAAAAAAAAAAAAAAAAAAAAGR2AAgAAAAAJQAAAAwAAAAEAAAAGAAAAAwAAAAAAAACEgAAAAwAAAABAAAAHgAAABgAAAAtAAAAOwAAADABAABXAAAAJQAAAAwAAAAEAAAAVAAAANgAAAAuAAAAOwAAAC4BAABWAAAAAQAAAFVVj0GF9o5BLgAAADsAAAAXAAAATAAAAAAAAAAAAAAAAAAAAP//////////fAAAAE0AQQBSAEMARQBMAE8AIABBAE0AQQBEAE8AIABNAEEAUgBUAEkATgAuAC4ALgAAABIAAAANAAAADAAAAAwAAAAKAAAACQAAAA8AAAAFAAAADQAAABIAAAANAAAADgAAAA8AAAAFAAAAEgAAAA0AAAAMAAAACgAAAAUAAAAPAAAABAAAAAQAAAAEAAAASwAAAEAAAAAwAAAABQAAACAAAAABAAAAAQAAABAAAAAAAAAAAAAAAEwBAACgAAAAAAAAAAAAAABMAQAAoAAAACUAAAAMAAAAAgAAACcAAAAYAAAABQAAAAAAAAD///8AAAAAACUAAAAMAAAABQAAAEwAAABkAAAAAAAAAGEAAABLAQAAmwAAAAAAAABhAAAATAEAADsAAAAhAPAAAAAAAAAAAAAAAIA/AAAAAAAAAAAAAIA/AAAAAAAAAAAAAAAAAAAAAAAAAAAAAAAAAAAAAAAAAAAlAAAADAAAAAAAAIAoAAAADAAAAAUAAAAnAAAAGAAAAAUAAAAAAAAA////AAAAAAAlAAAADAAAAAUAAABMAAAAZAAAAAsAAABhAAAAPwEAAHEAAAALAAAAYQAAADUBAAARAAAAIQDwAAAAAAAAAAAAAACAPwAAAAAAAAAAAACAPwAAAAAAAAAAAAAAAAAAAAAAAAAAAAAAAAAAAAAAAAAAJQAAAAwAAAAAAACAKAAAAAwAAAAFAAAAJQAAAAwAAAABAAAAGAAAAAwAAAAAAAACEgAAAAwAAAABAAAAHgAAABgAAAALAAAAYQAAAEABAAByAAAAJQAAAAwAAAABAAAAVAAAANgAAAAMAAAAYQAAALwAAABxAAAAAQAAAFVVj0GF9o5BDAAAAGEAAAAXAAAATAAAAAAAAAAAAAAAAAAAAP//////////fAAAAE0AQQBSAEMARQBMAE8AIABNAEEAUgBUAEkATgBFAFoAIABWAEEAUgBHAEEAUwAAAAwAAAAIAAAACAAAAAgAAAAHAAAABgAAAAoAAAAEAAAADAAAAAgAAAAIAAAABwAAAAMAAAAKAAAABwAAAAcAAAAEAAAACAAAAAgAAAAIAAAACQAAAAgAAAAHAAAASwAAAEAAAAAwAAAABQAAACAAAAABAAAAAQAAABAAAAAAAAAAAAAAAEwBAACgAAAAAAAAAAAAAABMAQAAoAAAACUAAAAMAAAAAgAAACcAAAAYAAAABQAAAAAAAAD///8AAAAAACUAAAAMAAAABQAAAEwAAABkAAAACwAAAHYAAAA/AQAAhgAAAAsAAAB2AAAANQEAABEAAAAhAPAAAAAAAAAAAAAAAIA/AAAAAAAAAAAAAIA/AAAAAAAAAAAAAAAAAAAAAAAAAAAAAAAAAAAAAAAAAAAlAAAADAAAAAAAAIAoAAAADAAAAAUAAAAlAAAADAAAAAEAAAAYAAAADAAAAAAAAAISAAAADAAAAAEAAAAeAAAAGAAAAAsAAAB2AAAAQAEAAIcAAAAlAAAADAAAAAEAAABUAAAAiAAAAAwAAAB2AAAAUwAAAIYAAAABAAAAVVWPQYX2jkEMAAAAdgAAAAoAAABMAAAAAAAAAAAAAAAAAAAA//////////9gAAAAUABSAEUAUwBJAEQARQBOAFQARQAHAAAACAAAAAcAAAAHAAAAAwAAAAkAAAAHAAAACgAAAAcAAAAHAAAASwAAAEAAAAAwAAAABQAAACAAAAABAAAAAQAAABAAAAAAAAAAAAAAAEwBAACgAAAAAAAAAAAAAABMAQAAoAAAACUAAAAMAAAAAgAAACcAAAAYAAAABQAAAAAAAAD///8AAAAAACUAAAAMAAAABQAAAEwAAABkAAAACwAAAIsAAABAAQAAmwAAAAsAAACLAAAANgEAABEAAAAhAPAAAAAAAAAAAAAAAIA/AAAAAAAAAAAAAIA/AAAAAAAAAAAAAAAAAAAAAAAAAAAAAAAAAAAAAAAAAAAlAAAADAAAAAAAAIAoAAAADAAAAAUAAAAlAAAADAAAAAEAAAAYAAAADAAAAAAAAAISAAAADAAAAAEAAAAWAAAADAAAAAAAAABUAAAASAEAAAwAAACLAAAAPwEAAJsAAAABAAAAVVWPQYX2jkEMAAAAiwAAACoAAABMAAAABAAAAAsAAACLAAAAQQEAAJwAAACgAAAARgBpAHIAbQBhAGQAbwAgAHAAbwByADoAIABNAEEAUgBDAEUATABPACAAQQBNAEEARABPACAATQBBAFIAVABJAE4ARQBaACAAVgBBAFIARwBBAFMABgAAAAMAAAAFAAAACwAAAAcAAAAIAAAACAAAAAQAAAAIAAAACAAAAAUAAAADAAAABAAAAAwAAAAIAAAACAAAAAgAAAAHAAAABgAAAAoAAAAEAAAACAAAAAwAAAAIAAAACQAAAAoAAAAEAAAADAAAAAgAAAAIAAAABwAAAAMAAAAKAAAABwAAAAcAAAAEAAAACAAAAAgAAAAIAAAACQAAAAg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iZTPOIhmdE4Cm3oeQIZy9UyGnFECA2XFD/sLXWjW2wY=</DigestValue>
    </Reference>
    <Reference Type="http://www.w3.org/2000/09/xmldsig#Object" URI="#idOfficeObject">
      <DigestMethod Algorithm="http://www.w3.org/2001/04/xmlenc#sha256"/>
      <DigestValue>SrJsrZBADgu+1Uw51XrjfgydJ9LEFvKdkpGZ4lB0YG8=</DigestValue>
    </Reference>
    <Reference Type="http://uri.etsi.org/01903#SignedProperties" URI="#idSignedProperties">
      <Transforms>
        <Transform Algorithm="http://www.w3.org/TR/2001/REC-xml-c14n-20010315"/>
      </Transforms>
      <DigestMethod Algorithm="http://www.w3.org/2001/04/xmlenc#sha256"/>
      <DigestValue>Fxnjh6P0JkCyLXeLh+i/UOVV1IPnvSqMRyd1DWsYi90=</DigestValue>
    </Reference>
    <Reference Type="http://www.w3.org/2000/09/xmldsig#Object" URI="#idValidSigLnImg">
      <DigestMethod Algorithm="http://www.w3.org/2001/04/xmlenc#sha256"/>
      <DigestValue>Zj2M/XOK37qIJqsd1Wqv4Erp3KnKd8e3hEB3+bCBS0M=</DigestValue>
    </Reference>
    <Reference Type="http://www.w3.org/2000/09/xmldsig#Object" URI="#idInvalidSigLnImg">
      <DigestMethod Algorithm="http://www.w3.org/2001/04/xmlenc#sha256"/>
      <DigestValue>OlOK+tLz8KPnoXoCrD+J0gcUQQlWt4RMkegsuHQtYA4=</DigestValue>
    </Reference>
  </SignedInfo>
  <SignatureValue>DxtYZSgryoSnL5fIrzGimVjZrRgUF9R5THavyjJFe0oNWsSLxiqxOaBbSNeJ28Gxn5Js7yanMv+1
HvXd8xQuCumHSxcWmUk2/wTEkJ5x1dyTfvh6K6dRg/BDV76BrbophIytrnGw9DxdwL+1dr3Q+h6c
CDzD2oXQZvuxB7SNpgGzz3pBMtETU3KV2vdb9jXU6h1c7q5L0LAHFruuPFQZsX0G4uThMmwaBFGS
7TuiRpBKK2Br1J4DDX3G8EEpIn6dj9Foc9TYPPqsKt8p2oMT6tJ3p42pNo8fwvd476a32U7oRWmy
eytUnJuTMMDALkBHcSGzkSfRUOb5iSIOfrmiSg==</SignatureValue>
  <KeyInfo>
    <X509Data>
      <X509Certificate>MIIJJTCCBw2gAwIBAgIIP3v25H0Kl4MwDQYJKoZIhvcNAQELBQAwWjEaMBgGA1UEAwwRQ0EtRE9DVU1FTlRBIFMuQS4xFjAUBgNVBAUTDVJVQzgwMDUwMTcyLTExFzAVBgNVBAoMDkRPQ1VNRU5UQSBTLkEuMQswCQYDVQQGEwJQWTAeFw0yMjA3MTMxOTMyMDBaFw0yNDA3MTIxOTMyMDBaMIGUMR0wGwYDVQQDDBRFTUlMSU8gR0lNRU5FWiBQRUNDSTERMA8GA1UEBRMIQ0kzODI1MDcxDzANBgNVBCoMBkVNSUxJTzEWMBQGA1UEBAwNR0lNRU5FWiBQRUNDSTERMA8GA1UECwwIRklSTUEgRjIxFzAVBgNVBAoMDlBFUlNPTkEgRklTSUNBMQswCQYDVQQGEwJQWTCCASIwDQYJKoZIhvcNAQEBBQADggEPADCCAQoCggEBAK6YOulFlWoqu37XhI+IOP2nV/C9PQheOw4Sfz4fWk87jRuWJe/WKcuz17yvj7OcTPLs11ATq8QTAsn9UgqtXgIKpmkcbsl5pQo20k/CTQtA5MIR2Z3liBmfe/h8R5ZSerci0//OUGbJrI0eVR33pow8bTlOxj5nwrf4RyAQ+96rCGm+w1yNwTmePnQOLYDrKlb6SqBkrEul6sMOM/C2FaLnTKqcn3BoAElJEW1LFp6CZ/+10I67KRD2NvM8+ZDO0p5e8dnc1oG8YR2IFUIDPCxIvmxwlYu0vpTJnq5xwtQNgroWJTSQkneAibuUypawfnzvi+TMkF6tZFDStyIHmEECAwEAAaOCBLIwggSuMAwGA1UdEwEB/wQCMAAwHwYDVR0jBBgwFoAUoT2FK83YLJYfOQIMn1M7WNiVC3swgZQGCCsGAQUFBwEBBIGHMIGEMFUGCCsGAQUFBzAChklodHRwczovL3d3dy5kaWdpdG8uY29tLnB5L3VwbG9hZHMvY2VydGlmaWNhZG8tZG9jdW1lbnRhLXNhLTE1MzUxMTc3NzEuY3J0MCsGCCsGAQUFBzABhh9odHRwczovL3d3dy5kaWdpdG8uY29tLnB5L29jc3AvMCIGA1UdEQQbMBmBF2dpcGVhbWFyaWxsYXNAZ21haWwuY29t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LJhP4H7+uzRiLeqCsnhw755tc6jMA4GA1UdDwEB/wQEAwIF4DANBgkqhkiG9w0BAQsFAAOCAgEATG305getLkq+UKX2KMicy7o/jWiZDKPwp8jNNDH0jlDz7QRAkQGqV9jLSYFmr8vVIQGvu9c9B4T5cwHoPvYNDW7P4S1ql/j5dm3EmuF1bykQ44lguNfo5rjiyQ6y7sPCGqM2c3tMDQe9FiNWtyaI9ygO7vy1wcLpxahNBzREK6QIRotJ8l6AiBjqQ3srRcjalPv2tXb+mei9OtZ+hCUXtEhuGslyZ1a7kMxW/JrsM5bG1zrcTKqR078qBZ5AuW4ki39TMlsNwuiXCfnP5kgbyiHYxig5jkyJLlHrj7eoEXuYTc4eMt7RVqRW3KZ8YD76tRlE54to83E/UhaHlem38HqXfajJkqsyq2spx2x3T1rnYZHGFw+SqgAdhjrm2mo+qhx1gEs0XsROZuYmWBaVHl8VbhGwBzS7jWmnQhiHr3RnCuF2i1g748TUBj5ptuFZkEFYt2fHrnI3MhBZUi80cxmeVXTIC0zXQ5/bc7DcNZ7vjXvX4exyxm8a7A/C/LFz9AnvUUocT7CVBzsIrSljMMWTv5axx83CPcnQpQcZxuOhhoXTtboBpA2g8f2tm+9CW2BQHIxtotQoZ/mTeEUJ7Obvu0q23LJRrHK1Nqn0MGdkbNVdUrimskvoeBvROMimvF3KIOTuvNath5iTeotkgBWDNuBrxotni4WyZYASfC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yuhvPZ2Ie9v7ykAECBf78rkX5Vm9Hao1WNCL8vgrKNU=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drawing1.xml?ContentType=application/vnd.openxmlformats-officedocument.drawing+xml">
        <DigestMethod Algorithm="http://www.w3.org/2001/04/xmlenc#sha256"/>
        <DigestValue>LmIF/vmRkFbpsh7iUxKbaArTDT06PyxAsMuUzL1O6V0=</DigestValue>
      </Reference>
      <Reference URI="/xl/drawings/drawing2.xml?ContentType=application/vnd.openxmlformats-officedocument.drawing+xml">
        <DigestMethod Algorithm="http://www.w3.org/2001/04/xmlenc#sha256"/>
        <DigestValue>bfCaxfrNXeuxp8UKc2YGsM9jqgKPy/wzmIuVibi0KU8=</DigestValue>
      </Reference>
      <Reference URI="/xl/drawings/drawing3.xml?ContentType=application/vnd.openxmlformats-officedocument.drawing+xml">
        <DigestMethod Algorithm="http://www.w3.org/2001/04/xmlenc#sha256"/>
        <DigestValue>MvH/gCSxMqrnwoej6CFNFYVIEEl5DAdE4F4dGTAbhx0=</DigestValue>
      </Reference>
      <Reference URI="/xl/drawings/drawing4.xml?ContentType=application/vnd.openxmlformats-officedocument.drawing+xml">
        <DigestMethod Algorithm="http://www.w3.org/2001/04/xmlenc#sha256"/>
        <DigestValue>4EGFEZ8Vio7Q9dzzmWfUYwzx1NoHSnmifoL89mOORWs=</DigestValue>
      </Reference>
      <Reference URI="/xl/drawings/drawing5.xml?ContentType=application/vnd.openxmlformats-officedocument.drawing+xml">
        <DigestMethod Algorithm="http://www.w3.org/2001/04/xmlenc#sha256"/>
        <DigestValue>51IwMisq4boKwblRq2of51EeNRJ6u6lks4Uawmq9JB0=</DigestValue>
      </Reference>
      <Reference URI="/xl/drawings/drawing6.xml?ContentType=application/vnd.openxmlformats-officedocument.drawing+xml">
        <DigestMethod Algorithm="http://www.w3.org/2001/04/xmlenc#sha256"/>
        <DigestValue>I7ARytu5yx8RRzmfQPX5+NEtp3+895IWiGsgT73y6Yc=</DigestValue>
      </Reference>
      <Reference URI="/xl/drawings/drawing7.xml?ContentType=application/vnd.openxmlformats-officedocument.drawing+xml">
        <DigestMethod Algorithm="http://www.w3.org/2001/04/xmlenc#sha256"/>
        <DigestValue>h/f5GGyYnW5UuFvdanjJNHjNjMpBM4nxDDS/oJXZGXE=</DigestValue>
      </Reference>
      <Reference URI="/xl/drawings/drawing8.xml?ContentType=application/vnd.openxmlformats-officedocument.drawing+xml">
        <DigestMethod Algorithm="http://www.w3.org/2001/04/xmlenc#sha256"/>
        <DigestValue>RMI5p7JbbIq16WF5ggUMfbpeZOLA0wp1dLKs7XeksA8=</DigestValue>
      </Reference>
      <Reference URI="/xl/drawings/drawing9.xml?ContentType=application/vnd.openxmlformats-officedocument.drawing+xml">
        <DigestMethod Algorithm="http://www.w3.org/2001/04/xmlenc#sha256"/>
        <DigestValue>AAQcAcxHLwFpkxP5JLMo2FNAvqxpW04vLd43YhZ1ttg=</DigestValue>
      </Reference>
      <Reference URI="/xl/drawings/vmlDrawing1.vml?ContentType=application/vnd.openxmlformats-officedocument.vmlDrawing">
        <DigestMethod Algorithm="http://www.w3.org/2001/04/xmlenc#sha256"/>
        <DigestValue>wzHnbPl+5ELUfQV2uMcsdlUb4kAzXyl93XhYRELeHJM=</DigestValue>
      </Reference>
      <Reference URI="/xl/media/image1.emf?ContentType=image/x-emf">
        <DigestMethod Algorithm="http://www.w3.org/2001/04/xmlenc#sha256"/>
        <DigestValue>z03+4w/e44ScYVilmi1n4sz+DTRU2Ay80JKUX87z0XM=</DigestValue>
      </Reference>
      <Reference URI="/xl/media/image2.emf?ContentType=image/x-emf">
        <DigestMethod Algorithm="http://www.w3.org/2001/04/xmlenc#sha256"/>
        <DigestValue>6g46y5iY6Eu13n+xwmiQLeeV9XqGGLokzOrYuU43GRQ=</DigestValue>
      </Reference>
      <Reference URI="/xl/printerSettings/printerSettings1.bin?ContentType=application/vnd.openxmlformats-officedocument.spreadsheetml.printerSettings">
        <DigestMethod Algorithm="http://www.w3.org/2001/04/xmlenc#sha256"/>
        <DigestValue>14oFSFpS/CmkyCxZ4GQeJsyaW0eKsMeeavzbAD/MLL0=</DigestValue>
      </Reference>
      <Reference URI="/xl/printerSettings/printerSettings2.bin?ContentType=application/vnd.openxmlformats-officedocument.spreadsheetml.printerSettings">
        <DigestMethod Algorithm="http://www.w3.org/2001/04/xmlenc#sha256"/>
        <DigestValue>14oFSFpS/CmkyCxZ4GQeJsyaW0eKsMeeavzbAD/MLL0=</DigestValue>
      </Reference>
      <Reference URI="/xl/printerSettings/printerSettings3.bin?ContentType=application/vnd.openxmlformats-officedocument.spreadsheetml.printerSettings">
        <DigestMethod Algorithm="http://www.w3.org/2001/04/xmlenc#sha256"/>
        <DigestValue>14oFSFpS/CmkyCxZ4GQeJsyaW0eKsMeeavzbAD/MLL0=</DigestValue>
      </Reference>
      <Reference URI="/xl/printerSettings/printerSettings4.bin?ContentType=application/vnd.openxmlformats-officedocument.spreadsheetml.printerSettings">
        <DigestMethod Algorithm="http://www.w3.org/2001/04/xmlenc#sha256"/>
        <DigestValue>14oFSFpS/CmkyCxZ4GQeJsyaW0eKsMeeavzbAD/MLL0=</DigestValue>
      </Reference>
      <Reference URI="/xl/printerSettings/printerSettings5.bin?ContentType=application/vnd.openxmlformats-officedocument.spreadsheetml.printerSettings">
        <DigestMethod Algorithm="http://www.w3.org/2001/04/xmlenc#sha256"/>
        <DigestValue>9XwQ1v0kLdfNsj0hVs+uy/jKPzn7ezo6BDrY+Ej85IU=</DigestValue>
      </Reference>
      <Reference URI="/xl/sharedStrings.xml?ContentType=application/vnd.openxmlformats-officedocument.spreadsheetml.sharedStrings+xml">
        <DigestMethod Algorithm="http://www.w3.org/2001/04/xmlenc#sha256"/>
        <DigestValue>XAeLDJeyW/f6lwOsUiSagvcAiB8PZMIb1seUhitLhUc=</DigestValue>
      </Reference>
      <Reference URI="/xl/styles.xml?ContentType=application/vnd.openxmlformats-officedocument.spreadsheetml.styles+xml">
        <DigestMethod Algorithm="http://www.w3.org/2001/04/xmlenc#sha256"/>
        <DigestValue>2pFj4JHo7STFdMJpK8BN399DudJjmDS5CrWokagJnyI=</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eqVVFBXExMEJZSWeplapqwjHfHdRoy86ZNVe6d9/H38=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iWCU4DBPtwuredku8ZlsYqjq4AgU3pXVRB544N8Fhb0=</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/i/BU9+YPIaJsy86hRRN7pkozHpecg5XjL8Icwx98Mk=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ky94dsLk/HLmdtsSSm0ooKFcOK+4HudrUbJ5yA9QyAE=</DigestValue>
      </Reference>
      <Reference URI="/xl/worksheets/sheet10.xml?ContentType=application/vnd.openxmlformats-officedocument.spreadsheetml.worksheet+xml">
        <DigestMethod Algorithm="http://www.w3.org/2001/04/xmlenc#sha256"/>
        <DigestValue>nllB52i7AeBPvKNPBdOdPK0Gm3RzjRLeN7iFBv5NFMY=</DigestValue>
      </Reference>
      <Reference URI="/xl/worksheets/sheet11.xml?ContentType=application/vnd.openxmlformats-officedocument.spreadsheetml.worksheet+xml">
        <DigestMethod Algorithm="http://www.w3.org/2001/04/xmlenc#sha256"/>
        <DigestValue>VNgR8fhXP5os2s8aW+LA02ZDoS2Tfn+ht1nkAWnRtAc=</DigestValue>
      </Reference>
      <Reference URI="/xl/worksheets/sheet12.xml?ContentType=application/vnd.openxmlformats-officedocument.spreadsheetml.worksheet+xml">
        <DigestMethod Algorithm="http://www.w3.org/2001/04/xmlenc#sha256"/>
        <DigestValue>QMuDOKzIgb5Hrv9GIN5NVIX99WvS/rpWAr5mef8dH/o=</DigestValue>
      </Reference>
      <Reference URI="/xl/worksheets/sheet13.xml?ContentType=application/vnd.openxmlformats-officedocument.spreadsheetml.worksheet+xml">
        <DigestMethod Algorithm="http://www.w3.org/2001/04/xmlenc#sha256"/>
        <DigestValue>w9h1c14ICsc7KZsPw9vfNai/aH9/2zeplmPAfdv2q1w=</DigestValue>
      </Reference>
      <Reference URI="/xl/worksheets/sheet14.xml?ContentType=application/vnd.openxmlformats-officedocument.spreadsheetml.worksheet+xml">
        <DigestMethod Algorithm="http://www.w3.org/2001/04/xmlenc#sha256"/>
        <DigestValue>JxAJoHBORS2H8Y4vrhsLzeRrA6k8Dx059qojUC8PBVQ=</DigestValue>
      </Reference>
      <Reference URI="/xl/worksheets/sheet15.xml?ContentType=application/vnd.openxmlformats-officedocument.spreadsheetml.worksheet+xml">
        <DigestMethod Algorithm="http://www.w3.org/2001/04/xmlenc#sha256"/>
        <DigestValue>PDvoszmhZkdh11Md9HTGw/npEABiBIl49oPrCuLrJv4=</DigestValue>
      </Reference>
      <Reference URI="/xl/worksheets/sheet16.xml?ContentType=application/vnd.openxmlformats-officedocument.spreadsheetml.worksheet+xml">
        <DigestMethod Algorithm="http://www.w3.org/2001/04/xmlenc#sha256"/>
        <DigestValue>EAuKGWzqhkuhJN8ns4PwWI9dGqoQ34lk1wul1LiEEMk=</DigestValue>
      </Reference>
      <Reference URI="/xl/worksheets/sheet17.xml?ContentType=application/vnd.openxmlformats-officedocument.spreadsheetml.worksheet+xml">
        <DigestMethod Algorithm="http://www.w3.org/2001/04/xmlenc#sha256"/>
        <DigestValue>2FqLXubl7GKs3zA1B0CVKPSHksQNUwSbKvU1PROaS10=</DigestValue>
      </Reference>
      <Reference URI="/xl/worksheets/sheet18.xml?ContentType=application/vnd.openxmlformats-officedocument.spreadsheetml.worksheet+xml">
        <DigestMethod Algorithm="http://www.w3.org/2001/04/xmlenc#sha256"/>
        <DigestValue>VnC2wU0nI2de+cL1N7X2RBGzS+g3Pgt7ohea8/J45/s=</DigestValue>
      </Reference>
      <Reference URI="/xl/worksheets/sheet2.xml?ContentType=application/vnd.openxmlformats-officedocument.spreadsheetml.worksheet+xml">
        <DigestMethod Algorithm="http://www.w3.org/2001/04/xmlenc#sha256"/>
        <DigestValue>uyaikpDWjaYqm3Vf1kxLKMmFUiGSO6X6a5xTX3My9KU=</DigestValue>
      </Reference>
      <Reference URI="/xl/worksheets/sheet3.xml?ContentType=application/vnd.openxmlformats-officedocument.spreadsheetml.worksheet+xml">
        <DigestMethod Algorithm="http://www.w3.org/2001/04/xmlenc#sha256"/>
        <DigestValue>DB4eXklxyMKR+9QM9TYMlR/QQIJKY3SH+EJ+8I17lBM=</DigestValue>
      </Reference>
      <Reference URI="/xl/worksheets/sheet4.xml?ContentType=application/vnd.openxmlformats-officedocument.spreadsheetml.worksheet+xml">
        <DigestMethod Algorithm="http://www.w3.org/2001/04/xmlenc#sha256"/>
        <DigestValue>2n32XUiFovd16KdR5gqvDuSasUaCKK+/y84A1gq8g5k=</DigestValue>
      </Reference>
      <Reference URI="/xl/worksheets/sheet5.xml?ContentType=application/vnd.openxmlformats-officedocument.spreadsheetml.worksheet+xml">
        <DigestMethod Algorithm="http://www.w3.org/2001/04/xmlenc#sha256"/>
        <DigestValue>hQCgX/wXoW1i8uQBSKxfBOq7CLVXiYkDAcKjpTUK4/g=</DigestValue>
      </Reference>
      <Reference URI="/xl/worksheets/sheet6.xml?ContentType=application/vnd.openxmlformats-officedocument.spreadsheetml.worksheet+xml">
        <DigestMethod Algorithm="http://www.w3.org/2001/04/xmlenc#sha256"/>
        <DigestValue>+ZZz1SF2OR3/8hnCm6+VAM/oTmnhsd2Kx1uioVb1NVk=</DigestValue>
      </Reference>
      <Reference URI="/xl/worksheets/sheet7.xml?ContentType=application/vnd.openxmlformats-officedocument.spreadsheetml.worksheet+xml">
        <DigestMethod Algorithm="http://www.w3.org/2001/04/xmlenc#sha256"/>
        <DigestValue>jlvRhMYR8ovEOvnvQV4dTF4J3ZrU/cc4F8A7hIi/H28=</DigestValue>
      </Reference>
      <Reference URI="/xl/worksheets/sheet8.xml?ContentType=application/vnd.openxmlformats-officedocument.spreadsheetml.worksheet+xml">
        <DigestMethod Algorithm="http://www.w3.org/2001/04/xmlenc#sha256"/>
        <DigestValue>PSRrXZ+LhPBhTOFwYJW1Iifezc8uE3t5k8fcAunWfjY=</DigestValue>
      </Reference>
      <Reference URI="/xl/worksheets/sheet9.xml?ContentType=application/vnd.openxmlformats-officedocument.spreadsheetml.worksheet+xml">
        <DigestMethod Algorithm="http://www.w3.org/2001/04/xmlenc#sha256"/>
        <DigestValue>a8bmhdKMp51nJj+uQ2yb8Uodp6nRWwzhgkgyO5/o1KY=</DigestValue>
      </Reference>
    </Manifest>
    <SignatureProperties>
      <SignatureProperty Id="idSignatureTime" Target="#idPackageSignature">
        <mdssi:SignatureTime xmlns:mdssi="http://schemas.openxmlformats.org/package/2006/digital-signature">
          <mdssi:Format>YYYY-MM-DDThh:mm:ssTZD</mdssi:Format>
          <mdssi:Value>2023-10-09T17:56:48Z</mdssi:Value>
        </mdssi:SignatureTime>
      </SignatureProperty>
    </SignatureProperties>
  </Object>
  <Object Id="idOfficeObject">
    <SignatureProperties>
      <SignatureProperty Id="idOfficeV1Details" Target="#idPackageSignature">
        <SignatureInfoV1 xmlns="http://schemas.microsoft.com/office/2006/digsig">
          <SetupID>{94199FC1-4C14-470C-8F9E-F01F045D79FE}</SetupID>
          <SignatureText>EMILIO GIMENEZ PECCI</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2023-10-09T17:56:48Z</xd:SigningTime>
          <xd:SigningCertificate>
            <xd:Cert>
              <xd:CertDigest>
                <DigestMethod Algorithm="http://www.w3.org/2001/04/xmlenc#sha256"/>
                <DigestValue>sKQGAji0BDUC0ip3lQnr8YjbN9IFilADwl+uX6AMtwg=</DigestValue>
              </xd:CertDigest>
              <xd:IssuerSerial>
                <X509IssuerName>C=PY, O=DOCUMENTA S.A., SERIALNUMBER=RUC80050172-1, CN=CA-DOCUMENTA S.A.</X509IssuerName>
                <X509SerialNumber>4574521307735693187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qBsAAKo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gAAAAFAAAANAEAABUAAAD4AAAABQAAAD0AAAARAAAAIQDwAAAAAAAAAAAAAACAPwAAAAAAAAAAAACAPwAAAAAAAAAAAAAAAAAAAAAAAAAAAAAAAAAAAAAAAAAAJQAAAAwAAAAAAACAKAAAAAwAAAABAAAAUgAAAHABAAABAAAA8////wAAAAAAAAAAAAAAAJABAAAAAAABAAAAAHMAZQBnAG8AZQAgAHUAaQAAAAAAAAAAAAAAAAAAAAAAAAAAAAAAAAAAAAAAAAAAAAAAAAAAAAAAAAAAAAAAAAAAAIEAIGAPdjjMdQBMSxRqdhAKANTJbwDAy28AhWl4dZ3+UnZ4yW8AAAAAAAAAAAB/YHhpAAAAACJoeGkAAAAAafx7aQAAAABl93tpAAAAABz2e2kAAAAA9/R7aQAAAABc9HtpAAAAAMnwe2kAAAAAtlYfaQAAAACiSx9pAAAAAAAAausAAAAAAAAPdoAjCHcAAAAAAAAAAAAAAACAIwh3AAAAAFwvC3eaXlR2/////5zJbwCgyW8ABAAAANjJbwAAABRqAKAUagCwAgDIyW8AnZsCagCgFGoAAA92ICUIdwAAAADQyW8A3JsCavBGF2rzmwJq02aN6gAAAAAAAAAAZHYACAAAAAAlAAAADAAAAAEAAAAYAAAADAAAAAAAAAISAAAADAAAAAEAAAAeAAAAGAAAAPgAAAAFAAAANQEAABYAAAAlAAAADAAAAAEAAABUAAAAhAAAAPkAAAAFAAAAMwEAABUAAAABAAAAVVWPQYX2jkH5AAAABQAAAAkAAABMAAAAAAAAAAAAAAAAAAAA//////////9gAAAAOQAvADEAMAAvADIAMAAyADMAAAAHAAAABQAAAAcAAAAHAAAABQAAAAcAAAAHAAAABwAAAAcAAABLAAAAQAAAADAAAAAFAAAAIAAAAAEAAAABAAAAEAAAAAAAAAAAAAAAQAEAAKAAAAAAAAAAAAAAAEABAACgAAAAUgAAAHABAAACAAAAFAAAAAkAAAAAAAAAAAAAALwCAAAAAAAAAQICIlMAeQBzAHQAZQBtAAAAAAAAAAAAAAAAAAAAAAAAAAAAAAAAAAAAAAAAAAAAAAAAAAAAAAAAAAAAAAAAAAAAAAAAAAAAnf5SdgAAAAAE+EJ1AAAAAAxI6mkAAAAAJhXraQAAAAAtTexpAAAAAAX3gmkAAAAAjfKCaQAAAAAY8IJpAAAAAAPrgmkAAAAApOWCaQAAAADP4oJpAAAAANbVgmkAAAAAZ9SCaQAAAAAoY3xpAAAAAGVJqjpg7m8AAAAAAAAAbwDghBZt6R7fV/7///+Q8G8AHNMId8jvbwA4zHUAYJ8VbQAAAABI0wh3//8AAAAAAAAr1Ah3K9QId8DwbwAAAG8ABwAAAAAAAAABB1J2CQAAAAcAAADw8G8A8PBvAAACAAD8////AQAAAAAAAAAAAAAAAAAAAAAAAAD41BB2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ogjRAAAA+DZvAHhpeHX+Ggo3bDdvAFg5bwCFaXh1IYGN6hA3bwAAAAAAAAAAAIikpGllN3lpyGl8AJA2bwD0Nm8AS4Wfaf/////gNm8Anrh7aXocgGnSuHtp8Ct6aQIsemmdgI3qiKSkaX2BjeoIN28Af7h7aZDzbQwAAAAAAABq6zA3bwDAOG8AOWd4dRA3bwACAAAARWd4dejnpGng////AAAAAAAAAAAAAAAAkAEAAAAAAAEAAAAAYQByAAAAAAAAAAAAAQdSdgAAAAAGAAAAZDhvAGQ4bwAAAgAA/P///wEAAAAAAAAAAAAAAAAAAAAAAAAAAAAAAAAAAABkdgAIAAAAACUAAAAMAAAAAwAAABgAAAAMAAAAAAAAAhIAAAAMAAAAAQAAABYAAAAMAAAACAAAAFQAAABUAAAADAAAADcAAAAgAAAAWgAAAAEAAABVVY9BhfaOQQwAAABbAAAAAQAAAEwAAAAEAAAACwAAADcAAAAiAAAAWwAAAFAAAABYAHpDFQAAABYAAAAMAAAAAAAAACUAAAAMAAAAAgAAACcAAAAYAAAABAAAAAAAAAD///8AAAAAACUAAAAMAAAABAAAAEwAAABkAAAALQAAACAAAAA0AQAAWgAAAC0AAAAgAAAACAEAADsAAAAhAPAAAAAAAAAAAAAAAIA/AAAAAAAAAAAAAIA/AAAAAAAAAAAAAAAAAAAAAAAAAAAAAAAAAAAAAAAAAAAlAAAADAAAAAAAAIAoAAAADAAAAAQAAAAnAAAAGAAAAAQAAAAAAAAA////AAAAAAAlAAAADAAAAAQAAABMAAAAZAAAAC0AAAAgAAAANAEAAFYAAAAtAAAAIAAAAAgBAAA3AAAAIQDwAAAAAAAAAAAAAACAPwAAAAAAAAAAAACAPwAAAAAAAAAAAAAAAAAAAAAAAAAAAAAAAAAAAAAAAAAAJQAAAAwAAAAAAACAKAAAAAwAAAAEAAAAJwAAABgAAAAEAAAAAAAAAP///wAAAAAAJQAAAAwAAAAEAAAATAAAAGQAAAAtAAAAOwAAAPsAAABWAAAALQAAADsAAADPAAAAHAAAACEA8AAAAAAAAAAAAAAAgD8AAAAAAAAAAAAAgD8AAAAAAAAAAAAAAAAAAAAAAAAAAAAAAAAAAAAAAAAAACUAAAAMAAAAAAAAgCgAAAAMAAAABAAAAFIAAABwAQAABAAAAOz///8AAAAAAAAAAAAAAACQAQAAAAAAAQAAAABzAGUAZwBvAGUAIAB1AGkAAAAAAAAAAAAAAAAAAAAAAAAAAAAAAAAAAAAAAAAAAAAAAAAAAAAAAAAAAAAAAAAAAACiCNMAAAAANm8AeGl4dcsTCjV0Nm8AYDhvAIVpeHURAAAAGDZvAAAAAAAAAAAAYAZyCBUAAAAgN28AAAAAAGAM8Ah6AAAAAN0hadA1bwBXUOxp6A4B32AGcgiM3CFpCOlSBWAGcgjgu0gMFQAAAGAGcgi43CFpAQAAACEAAAAAAGrrYAZyCMg3bwA5Z3h1GDZvAAMAAABFZ3h1AAAAAOz///8AAAAAAAAAAAAAAACQAQAAAAAAAQAAAABzAGUAAAAAAAAAAAABB1J2AAAAAAkAAABsN28AbDdvAAACAAD8////AQAAAAAAAAAAAAAAAAAAAAAAAAAAAAAAAAAAAGR2AAgAAAAAJQAAAAwAAAAEAAAAGAAAAAwAAAAAAAACEgAAAAwAAAABAAAAHgAAABgAAAAtAAAAOwAAAPwAAABXAAAAJQAAAAwAAAAEAAAAVAAAAMQAAAAuAAAAOwAAAPoAAABWAAAAAQAAAFVVj0GF9o5BLgAAADsAAAAUAAAATAAAAAAAAAAAAAAAAAAAAP//////////dAAAAEUATQBJAEwASQBPACAARwBJAE0ARQBOAEUAWgAgAFAARQBDAEMASQAKAAAAEgAAAAUAAAAJAAAABQAAAA8AAAAFAAAADgAAAAUAAAASAAAACgAAAA8AAAAKAAAACwAAAAUAAAALAAAACgAAAAwAAAAM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LAAAAYQAAADQBAABxAAAACwAAAGEAAAAqAQAAEQAAACEA8AAAAAAAAAAAAAAAgD8AAAAAAAAAAAAAgD8AAAAAAAAAAAAAAAAAAAAAAAAAAAAAAAAAAAAAAAAAACUAAAAMAAAAAAAAgCgAAAAMAAAABQAAACUAAAAMAAAAAQAAABgAAAAMAAAAAAAAAhIAAAAMAAAAAQAAAB4AAAAYAAAACwAAAGEAAAA1AQAAcgAAACUAAAAMAAAAAQAAAFQAAADEAAAADAAAAGEAAACUAAAAcQAAAAEAAABVVY9BhfaOQQwAAABhAAAAFAAAAEwAAAAAAAAAAAAAAAAAAAD//////////3QAAABFAE0ASQBMAEkATwAgAEcASQBNAEUATgBFAFoAIABQAEUAQwBDAEkABwAAAAwAAAADAAAABgAAAAMAAAAKAAAABAAAAAkAAAADAAAADAAAAAcAAAAKAAAABwAAAAcAAAAEAAAABwAAAAcAAAAIAAAACAAAAAMAAABLAAAAQAAAADAAAAAFAAAAIAAAAAEAAAABAAAAEAAAAAAAAAAAAAAAQAEAAKAAAAAAAAAAAAAAAEABAACgAAAAJQAAAAwAAAACAAAAJwAAABgAAAAFAAAAAAAAAP///wAAAAAAJQAAAAwAAAAFAAAATAAAAGQAAAALAAAAdgAAADQBAACGAAAACwAAAHYAAAAqAQAAEQAAACEA8AAAAAAAAAAAAAAAgD8AAAAAAAAAAAAAgD8AAAAAAAAAAAAAAAAAAAAAAAAAAAAAAAAAAAAAAAAAACUAAAAMAAAAAAAAgCgAAAAMAAAABQAAACUAAAAMAAAAAQAAABgAAAAMAAAAAAAAAhIAAAAMAAAAAQAAAB4AAAAYAAAACwAAAHYAAAA1AQAAhwAAACUAAAAMAAAAAQAAAFQAAAB8AAAADAAAAHYAAABRAAAAhgAAAAEAAABVVY9BhfaOQQwAAAB2AAAACAAAAEwAAAAAAAAAAAAAAAAAAAD//////////1wAAABDAE8ATgBUAEEARABPAFIACAAAAAoAAAAKAAAABwAAAAgAAAAJAAAACgAAAAgAAABLAAAAQAAAADAAAAAFAAAAIAAAAAEAAAABAAAAEAAAAAAAAAAAAAAAQAEAAKAAAAAAAAAAAAAAAEABAACgAAAAJQAAAAwAAAACAAAAJwAAABgAAAAFAAAAAAAAAP///wAAAAAAJQAAAAwAAAAFAAAATAAAAGQAAAALAAAAiwAAAOUAAACbAAAACwAAAIsAAADbAAAAEQAAACEA8AAAAAAAAAAAAAAAgD8AAAAAAAAAAAAAgD8AAAAAAAAAAAAAAAAAAAAAAAAAAAAAAAAAAAAAAAAAACUAAAAMAAAAAAAAgCgAAAAMAAAABQAAACUAAAAMAAAAAQAAABgAAAAMAAAAAAAAAhIAAAAMAAAAAQAAABYAAAAMAAAAAAAAAFQAAAAUAQAADAAAAIsAAADkAAAAmwAAAAEAAABVVY9BhfaOQQwAAACLAAAAIQAAAEwAAAAEAAAACwAAAIsAAADmAAAAnAAAAJAAAABGAGkAcgBtAGEAZABvACAAcABvAHIAOgAgAEUATQBJAEwASQBPACAARwBJAE0ARQBOAEUAWgAgAFAARQBDAEMASQAAAAYAAAADAAAABQAAAAsAAAAHAAAACAAAAAgAAAAEAAAACAAAAAgAAAAFAAAAAwAAAAQAAAAHAAAADAAAAAMAAAAGAAAAAwAAAAoAAAAEAAAACQAAAAMAAAAMAAAABwAAAAoAAAAHAAAABwAAAAQAAAAHAAAABwAAAAgAAAAIAAAAAwAAABYAAAAMAAAAAAAAACUAAAAMAAAAAgAAAA4AAAAUAAAAAAAAABAAAAAUAAAA</Object>
  <Object Id="idInvalidSigLnImg">AQAAAGwAAAAAAAAAAAAAAD8BAACfAAAAAAAAAAAAAABmFgAALAsAACBFTUYAAAEA4B8AALA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sAAAAEAAAAHgAAABcAAAALAAAABAAAABQAAAAUAAAAIQDwAAAAAAAAAAAAAACAPwAAAAAAAAAAAACAPwAAAAAAAAAAAAAAAAAAAAAAAAAAAAAAAAAAAAAAAAAAJQAAAAwAAAAAAACAKAAAAAwAAAABAAAAUAAAAHQDAAANAAAABQAAABwAAAAUAAAADQ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CoAAAAFAAAAhAAAABUAAAAqAAAABQAAAFsAAAARAAAAIQDwAAAAAAAAAAAAAACAPwAAAAAAAAAAAACAPwAAAAAAAAAAAAAAAAAAAAAAAAAAAAAAAAAAAAAAAAAAJQAAAAwAAAAAAACAKAAAAAwAAAABAAAAUgAAAHABAAABAAAA8////wAAAAAAAAAAAAAAAJABAAAAAAABAAAAAHMAZQBnAG8AZQAgAHUAaQAAAAAAAAAAAAAAAAAAAAAAAAAAAAAAAAAAAAAAAAAAAAAAAAAAAAAAAAAAAAAAAAAAAIEAIGAPdjjMdQBMSxRqdhAKANTJbwDAy28AhWl4dZ3+UnZ4yW8AAAAAAAAAAAB/YHhpAAAAACJoeGkAAAAAafx7aQAAAABl93tpAAAAABz2e2kAAAAA9/R7aQAAAABc9HtpAAAAAMnwe2kAAAAAtlYfaQAAAACiSx9pAAAAAAAAausAAAAAAAAPdoAjCHcAAAAAAAAAAAAAAACAIwh3AAAAAFwvC3eaXlR2/////5zJbwCgyW8ABAAAANjJbwAAABRqAKAUagCwAgDIyW8AnZsCagCgFGoAAA92ICUIdwAAAADQyW8A3JsCavBGF2rzmwJq02aN6gAAAAAAAAAAZHYACAAAAAAlAAAADAAAAAEAAAAYAAAADAAAAP8AAAISAAAADAAAAAEAAAAeAAAAGAAAACoAAAAFAAAAhQAAABYAAAAlAAAADAAAAAEAAABUAAAAqAAAACsAAAAFAAAAgwAAABUAAAABAAAAVVWPQYX2jkEr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nf5SdgAAAAAE+EJ1AAAAAAxI6mkAAAAAJhXraQAAAAAtTexpAAAAAAX3gmkAAAAAjfKCaQAAAAAY8IJpAAAAAAPrgmkAAAAApOWCaQAAAADP4oJpAAAAANbVgmkAAAAAZ9SCaQAAAAAoY3xpAAAAAGVJqjpg7m8AAAAAAAAAbwDghBZt6R7fV/7///+Q8G8AHNMId8jvbwA4zHUAYJ8VbQAAAABI0wh3//8AAAAAAAAr1Ah3K9QId8DwbwAAAG8ABwAAAAAAAAABB1J2CQAAAAcAAADw8G8A8PBvAAACAAD8////AQAAAAAAAAAAAAAAAAAAAAAAAAD41BB2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ogjRAAAA+DZvAHhpeHX+Ggo3bDdvAFg5bwCFaXh1IYGN6hA3bwAAAAAAAAAAAIikpGllN3lpyGl8AJA2bwD0Nm8AS4Wfaf/////gNm8Anrh7aXocgGnSuHtp8Ct6aQIsemmdgI3qiKSkaX2BjeoIN28Af7h7aZDzbQwAAAAAAABq6zA3bwDAOG8AOWd4dRA3bwACAAAARWd4dejnpGng////AAAAAAAAAAAAAAAAkAEAAAAAAAEAAAAAYQByAAAAAAAAAAAAAQdSdgAAAAAGAAAAZDhvAGQ4bwAAAgAA/P///wEAAAAAAAAAAAAAAAAAAAAAAAAAAAAAAAAAAABkdgAIAAAAACUAAAAMAAAAAwAAABgAAAAMAAAAAAAAAhIAAAAMAAAAAQAAABYAAAAMAAAACAAAAFQAAABUAAAADAAAADcAAAAgAAAAWgAAAAEAAABVVY9BhfaOQQwAAABbAAAAAQAAAEwAAAAEAAAACwAAADcAAAAiAAAAWwAAAFAAAABYAAAAFQAAABYAAAAMAAAAAAAAACUAAAAMAAAAAgAAACcAAAAYAAAABAAAAAAAAAD///8AAAAAACUAAAAMAAAABAAAAEwAAABkAAAALQAAACAAAAA0AQAAWgAAAC0AAAAgAAAACAEAADsAAAAhAPAAAAAAAAAAAAAAAIA/AAAAAAAAAAAAAIA/AAAAAAAAAAAAAAAAAAAAAAAAAAAAAAAAAAAAAAAAAAAlAAAADAAAAAAAAIAoAAAADAAAAAQAAAAnAAAAGAAAAAQAAAAAAAAA////AAAAAAAlAAAADAAAAAQAAABMAAAAZAAAAC0AAAAgAAAANAEAAFYAAAAtAAAAIAAAAAgBAAA3AAAAIQDwAAAAAAAAAAAAAACAPwAAAAAAAAAAAACAPwAAAAAAAAAAAAAAAAAAAAAAAAAAAAAAAAAAAAAAAAAAJQAAAAwAAAAAAACAKAAAAAwAAAAEAAAAJwAAABgAAAAEAAAAAAAAAP///wAAAAAAJQAAAAwAAAAEAAAATAAAAGQAAAAtAAAAOwAAAPsAAABWAAAALQAAADsAAADPAAAAHAAAACEA8AAAAAAAAAAAAAAAgD8AAAAAAAAAAAAAgD8AAAAAAAAAAAAAAAAAAAAAAAAAAAAAAAAAAAAAAAAAACUAAAAMAAAAAAAAgCgAAAAMAAAABAAAAFIAAABwAQAABAAAAOz///8AAAAAAAAAAAAAAACQAQAAAAAAAQAAAABzAGUAZwBvAGUAIAB1AGkAAAAAAAAAAAAAAAAAAAAAAAAAAAAAAAAAAAAAAAAAAAAAAAAAAAAAAAAAAAAAAAAAAACiCNMAAAAANm8AeGl4dcsTCjV0Nm8AYDhvAIVpeHURAAAAGDZvAAAAAAAAAAAAYAZyCBUAAAAgN28AAAAAAGAM8Ah6AAAAAN0hadA1bwBXUOxp6A4B32AGcgiM3CFpCOlSBWAGcgjgu0gMFQAAAGAGcgi43CFpAQAAACEAAAAAAGrrYAZyCMg3bwA5Z3h1GDZvAAMAAABFZ3h1AAAAAOz///8AAAAAAAAAAAAAAACQAQAAAAAAAQAAAABzAGUAAAAAAAAAAAABB1J2AAAAAAkAAABsN28AbDdvAAACAAD8////AQAAAAAAAAAAAAAAAAAAAAAAAAAAAAAAAAAAAGR2AAgAAAAAJQAAAAwAAAAEAAAAGAAAAAwAAAAAAAACEgAAAAwAAAABAAAAHgAAABgAAAAtAAAAOwAAAPwAAABXAAAAJQAAAAwAAAAEAAAAVAAAAMQAAAAuAAAAOwAAAPoAAABWAAAAAQAAAFVVj0GF9o5BLgAAADsAAAAUAAAATAAAAAAAAAAAAAAAAAAAAP//////////dAAAAEUATQBJAEwASQBPACAARwBJAE0ARQBOAEUAWgAgAFAARQBDAEMASQAKAAAAEgAAAAUAAAAJAAAABQAAAA8AAAAFAAAADgAAAAUAAAASAAAACgAAAA8AAAAKAAAACwAAAAUAAAALAAAACgAAAAwAAAAM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LAAAAYQAAADQBAABxAAAACwAAAGEAAAAqAQAAEQAAACEA8AAAAAAAAAAAAAAAgD8AAAAAAAAAAAAAgD8AAAAAAAAAAAAAAAAAAAAAAAAAAAAAAAAAAAAAAAAAACUAAAAMAAAAAAAAgCgAAAAMAAAABQAAACUAAAAMAAAAAQAAABgAAAAMAAAAAAAAAhIAAAAMAAAAAQAAAB4AAAAYAAAACwAAAGEAAAA1AQAAcgAAACUAAAAMAAAAAQAAAFQAAADEAAAADAAAAGEAAACUAAAAcQAAAAEAAABVVY9BhfaOQQwAAABhAAAAFAAAAEwAAAAAAAAAAAAAAAAAAAD//////////3QAAABFAE0ASQBMAEkATwAgAEcASQBNAEUATgBFAFoAIABQAEUAQwBDAEkABwAAAAwAAAADAAAABgAAAAMAAAAKAAAABAAAAAkAAAADAAAADAAAAAcAAAAKAAAABwAAAAcAAAAEAAAABwAAAAcAAAAIAAAACAAAAAMAAABLAAAAQAAAADAAAAAFAAAAIAAAAAEAAAABAAAAEAAAAAAAAAAAAAAAQAEAAKAAAAAAAAAAAAAAAEABAACgAAAAJQAAAAwAAAACAAAAJwAAABgAAAAFAAAAAAAAAP///wAAAAAAJQAAAAwAAAAFAAAATAAAAGQAAAALAAAAdgAAADQBAACGAAAACwAAAHYAAAAqAQAAEQAAACEA8AAAAAAAAAAAAAAAgD8AAAAAAAAAAAAAgD8AAAAAAAAAAAAAAAAAAAAAAAAAAAAAAAAAAAAAAAAAACUAAAAMAAAAAAAAgCgAAAAMAAAABQAAACUAAAAMAAAAAQAAABgAAAAMAAAAAAAAAhIAAAAMAAAAAQAAAB4AAAAYAAAACwAAAHYAAAA1AQAAhwAAACUAAAAMAAAAAQAAAFQAAAB8AAAADAAAAHYAAABRAAAAhgAAAAEAAABVVY9BhfaOQQwAAAB2AAAACAAAAEwAAAAAAAAAAAAAAAAAAAD//////////1wAAABDAE8ATgBUAEEARABPAFIACAAAAAoAAAAKAAAABwAAAAgAAAAJAAAACgAAAAgAAABLAAAAQAAAADAAAAAFAAAAIAAAAAEAAAABAAAAEAAAAAAAAAAAAAAAQAEAAKAAAAAAAAAAAAAAAEABAACgAAAAJQAAAAwAAAACAAAAJwAAABgAAAAFAAAAAAAAAP///wAAAAAAJQAAAAwAAAAFAAAATAAAAGQAAAALAAAAiwAAAOUAAACbAAAACwAAAIsAAADbAAAAEQAAACEA8AAAAAAAAAAAAAAAgD8AAAAAAAAAAAAAgD8AAAAAAAAAAAAAAAAAAAAAAAAAAAAAAAAAAAAAAAAAACUAAAAMAAAAAAAAgCgAAAAMAAAABQAAACUAAAAMAAAAAQAAABgAAAAMAAAAAAAAAhIAAAAMAAAAAQAAABYAAAAMAAAAAAAAAFQAAAAUAQAADAAAAIsAAADkAAAAmwAAAAEAAABVVY9BhfaOQQwAAACLAAAAIQAAAEwAAAAEAAAACwAAAIsAAADmAAAAnAAAAJAAAABGAGkAcgBtAGEAZABvACAAcABvAHIAOgAgAEUATQBJAEwASQBPACAARwBJAE0ARQBOAEUAWgAgAFAARQBDAEMASQCAPwYAAAADAAAABQAAAAsAAAAHAAAACAAAAAgAAAAEAAAACAAAAAgAAAAFAAAAAwAAAAQAAAAHAAAADAAAAAMAAAAGAAAAAwAAAAoAAAAEAAAACQAAAAMAAAAMAAAABwAAAAoAAAAHAAAABwAAAAQAAAAHAAAABwAAAAgAAAAIAAAAA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4" ma:contentTypeDescription="Crear nuevo documento." ma:contentTypeScope="" ma:versionID="3ed06c3358fcc0b2b0937ce992f5df54">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d67f58ce587d2720bdc6835a1230746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LengthInSeconds" minOccurs="0"/>
                <xsd:element ref="ns2:MediaServiceDateTaken" minOccurs="0"/>
                <xsd:element ref="ns2:MediaServiceLocation"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0b8cd22-a80d-4bf5-9ae9-52faf8190b46}"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66CFCA-AC9E-4ABC-800A-E96E2A5F2717}"/>
</file>

<file path=customXml/itemProps2.xml><?xml version="1.0" encoding="utf-8"?>
<ds:datastoreItem xmlns:ds="http://schemas.openxmlformats.org/officeDocument/2006/customXml" ds:itemID="{C3CC06EE-55DF-4CD9-B11D-C003F20EE7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BALANCE AL 31.09.2023</vt:lpstr>
      <vt:lpstr>EST. DE RESULTADOS AL 31.09.23</vt:lpstr>
      <vt:lpstr>SERIE 4 - USD 2</vt:lpstr>
      <vt:lpstr>SERIE 5 - USD 2</vt:lpstr>
      <vt:lpstr>SERIE 6 - USD 2</vt:lpstr>
      <vt:lpstr>SERIE 1- USD 3</vt:lpstr>
      <vt:lpstr>SERIE 2- USD 3</vt:lpstr>
      <vt:lpstr>SERIE 3- USD 3</vt:lpstr>
      <vt:lpstr>SERIE 4- USD 3</vt:lpstr>
      <vt:lpstr>N1</vt:lpstr>
      <vt:lpstr>N2</vt:lpstr>
      <vt:lpstr>N3</vt:lpstr>
      <vt:lpstr>N4</vt:lpstr>
      <vt:lpstr>N5</vt:lpstr>
      <vt:lpstr>N6</vt:lpstr>
      <vt:lpstr>N7</vt:lpstr>
      <vt:lpstr>N8</vt:lpstr>
      <vt:lpstr>N9</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FIDUCIARIO</dc:creator>
  <cp:lastModifiedBy>LORENA FRANCO</cp:lastModifiedBy>
  <cp:lastPrinted>2020-01-07T14:35:49Z</cp:lastPrinted>
  <dcterms:created xsi:type="dcterms:W3CDTF">2016-03-09T12:28:29Z</dcterms:created>
  <dcterms:modified xsi:type="dcterms:W3CDTF">2023-10-05T11:31:38Z</dcterms:modified>
</cp:coreProperties>
</file>